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УБП\БО\Отчеты_Об_исполнении_обл.бюджета\2024 год\Годовой отчет за 2024 год в КСП и ЗС НСО\Допматериалы\"/>
    </mc:Choice>
  </mc:AlternateContent>
  <xr:revisionPtr revIDLastSave="0" documentId="14_{FE7EDC25-C1FC-4691-B962-03A96475534A}" xr6:coauthVersionLast="36" xr6:coauthVersionMax="36" xr10:uidLastSave="{00000000-0000-0000-0000-000000000000}"/>
  <bookViews>
    <workbookView xWindow="600" yWindow="525" windowWidth="25575" windowHeight="10170" xr2:uid="{00000000-000D-0000-FFFF-FFFF00000000}"/>
  </bookViews>
  <sheets>
    <sheet name="Исполнение" sheetId="1" r:id="rId1"/>
  </sheets>
  <definedNames>
    <definedName name="_xlnm.Print_Area" localSheetId="0">Исполнение!$A$1:$O$35</definedName>
  </definedNames>
  <calcPr calcId="191029"/>
</workbook>
</file>

<file path=xl/calcChain.xml><?xml version="1.0" encoding="utf-8"?>
<calcChain xmlns="http://schemas.openxmlformats.org/spreadsheetml/2006/main">
  <c r="O33" i="1" l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8" i="1"/>
  <c r="O7" i="1"/>
  <c r="O6" i="1"/>
  <c r="O9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M6" i="1"/>
  <c r="L6" i="1"/>
  <c r="L14" i="1"/>
  <c r="K14" i="1"/>
  <c r="M11" i="1"/>
  <c r="L11" i="1"/>
  <c r="K11" i="1"/>
  <c r="L15" i="1"/>
  <c r="K15" i="1"/>
  <c r="L18" i="1"/>
  <c r="K18" i="1"/>
  <c r="L21" i="1"/>
  <c r="K21" i="1"/>
  <c r="L24" i="1"/>
  <c r="K24" i="1"/>
  <c r="L27" i="1"/>
  <c r="K27" i="1"/>
  <c r="L33" i="1"/>
  <c r="K33" i="1"/>
  <c r="L30" i="1"/>
  <c r="K30" i="1"/>
  <c r="M8" i="1" l="1"/>
  <c r="L8" i="1" l="1"/>
  <c r="K8" i="1"/>
  <c r="K6" i="1" s="1"/>
</calcChain>
</file>

<file path=xl/sharedStrings.xml><?xml version="1.0" encoding="utf-8"?>
<sst xmlns="http://schemas.openxmlformats.org/spreadsheetml/2006/main" count="189" uniqueCount="52">
  <si>
    <t>тыс. руб.</t>
  </si>
  <si>
    <t>Наименование</t>
  </si>
  <si>
    <t>Бюджетная классификация</t>
  </si>
  <si>
    <t>Рз</t>
  </si>
  <si>
    <t>ПР</t>
  </si>
  <si>
    <t>ЦСР</t>
  </si>
  <si>
    <t>ВР</t>
  </si>
  <si>
    <t>Источник финансирования</t>
  </si>
  <si>
    <t>Государственная программа Новосибирской области "Развитие здравоохранения Новосибирской области"</t>
  </si>
  <si>
    <t>Объекты для оказания первичной медико-санитарной помощи в городе Новосибирске (семь поликлиник)</t>
  </si>
  <si>
    <t>126</t>
  </si>
  <si>
    <t>09</t>
  </si>
  <si>
    <t>01</t>
  </si>
  <si>
    <t>1</t>
  </si>
  <si>
    <t>К8600</t>
  </si>
  <si>
    <t>812</t>
  </si>
  <si>
    <t>Областной бюджет</t>
  </si>
  <si>
    <t>Итого по объекту</t>
  </si>
  <si>
    <t>Объект здравоохранения в Новосибирской области (инфекционная больница)</t>
  </si>
  <si>
    <t>2</t>
  </si>
  <si>
    <t>02</t>
  </si>
  <si>
    <t>Государственная программа Новосибирской области "Развитие образования, создание условий для социализации детей и учащейся молодежи в Новосибирской области"</t>
  </si>
  <si>
    <t xml:space="preserve">Объект образования (общеобразовательная школа на 1100 мест) по ул. Николая Сотникова в Кировском районе г. Новосибирска </t>
  </si>
  <si>
    <t>136</t>
  </si>
  <si>
    <t>07</t>
  </si>
  <si>
    <t>E1</t>
  </si>
  <si>
    <t>53052</t>
  </si>
  <si>
    <t>А3050</t>
  </si>
  <si>
    <t>Объект образования (общеобразовательная школа на 1100 мест) по ул. Пролетарская в Октябрьском районе г. Новосибирска</t>
  </si>
  <si>
    <t>Объект образования (общеобразовательная школа на 825мест) по ул. Большая в Ленинском районе г. Новосибирска</t>
  </si>
  <si>
    <t>Ообъект образования (общеобразовательная школа на 1100 мест) по ул. Спортивная в Ленинском районе г. Новосибирска</t>
  </si>
  <si>
    <t>Объект образования (общеобразовательная школа на 550 мест) по ул. Татьяны Снежиной в Октябрьском районе г. Новосибирска</t>
  </si>
  <si>
    <t>Объект образования (общеобразовательная школа на 1100 мест) по ул. Виктора Шевелева в Кировском районе г. Новосибирска</t>
  </si>
  <si>
    <t>Непрограммные направления расходов Инвестиционного фонда Новосибирской области</t>
  </si>
  <si>
    <t>123</t>
  </si>
  <si>
    <t>04</t>
  </si>
  <si>
    <t>12</t>
  </si>
  <si>
    <t>99</t>
  </si>
  <si>
    <t>0</t>
  </si>
  <si>
    <t>00</t>
  </si>
  <si>
    <t>05550</t>
  </si>
  <si>
    <t>ГлРсп</t>
  </si>
  <si>
    <t>Утверждено Законом Новосибирской области от 21.12.2023 № 413-ОЗ
"Об областном бюджете Новосибирской области на 2024 год и плановый период 2025 и 2026 годов"</t>
  </si>
  <si>
    <t>ВСЕГО:</t>
  </si>
  <si>
    <t>811</t>
  </si>
  <si>
    <t>Уточненная сводная бюджетная роспись на 2024 год</t>
  </si>
  <si>
    <t>% исполнения к утвержденному плану</t>
  </si>
  <si>
    <t>% исполнения к уточненной сводной бюджетной росписи</t>
  </si>
  <si>
    <t>03</t>
  </si>
  <si>
    <t>Кассовое исполнение за 2024 год</t>
  </si>
  <si>
    <t>Исполнение расходов инвестиционного фонда Новосибирской области по направлениям и объектам в структуре кодов классификации расходов бюджетов за 2024 год</t>
  </si>
  <si>
    <t>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</si>
</sst>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00"/>
    <numFmt numFmtId="165" formatCode="[&gt;=50]#,##0.0,;[Red][&lt;=-50]\-#,##0.0,;#,##0.0,"/>
    <numFmt numFmtId="166" formatCode="000;;&quot;&quot;"/>
    <numFmt numFmtId="167" formatCode="00;;&quot;&quot;"/>
    <numFmt numFmtId="168" formatCode="0.0%"/>
  </numFmts>
  <fonts count="15" x14ac:knownFonts="1">
    <font>
      <sz val="11"/>
      <color indexed="8"/>
      <name val="Calibri"/>
      <family val="2"/>
      <scheme val="minor"/>
    </font>
    <font>
      <sz val="10"/>
      <color rgb="FF000000"/>
      <name val="Arial"/>
    </font>
    <font>
      <sz val="8"/>
      <color rgb="FF000000"/>
      <name val="Arial"/>
    </font>
    <font>
      <sz val="11"/>
      <color indexed="8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9"/>
      <color indexed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indexed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/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Border="1" applyAlignment="1"/>
    <xf numFmtId="0" fontId="2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/>
    <xf numFmtId="0" fontId="4" fillId="0" borderId="7" xfId="0" applyNumberFormat="1" applyFont="1" applyBorder="1" applyAlignment="1">
      <alignment horizontal="center" vertical="center" wrapText="1"/>
    </xf>
    <xf numFmtId="166" fontId="6" fillId="0" borderId="3" xfId="0" applyNumberFormat="1" applyFont="1" applyBorder="1" applyAlignment="1">
      <alignment horizontal="center" vertical="center"/>
    </xf>
    <xf numFmtId="167" fontId="6" fillId="0" borderId="3" xfId="0" applyNumberFormat="1" applyFont="1" applyBorder="1" applyAlignment="1">
      <alignment horizontal="center" vertical="center"/>
    </xf>
    <xf numFmtId="0" fontId="6" fillId="0" borderId="3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5" fillId="0" borderId="2" xfId="0" applyNumberFormat="1" applyFont="1" applyFill="1" applyBorder="1" applyAlignment="1" applyProtection="1">
      <alignment vertical="center" wrapText="1"/>
    </xf>
    <xf numFmtId="0" fontId="9" fillId="0" borderId="7" xfId="0" applyNumberFormat="1" applyFont="1" applyBorder="1" applyAlignment="1">
      <alignment horizontal="center" vertical="center" wrapText="1"/>
    </xf>
    <xf numFmtId="0" fontId="7" fillId="0" borderId="8" xfId="0" applyNumberFormat="1" applyFont="1" applyFill="1" applyBorder="1" applyAlignment="1" applyProtection="1">
      <alignment horizontal="center" vertical="top" wrapText="1"/>
    </xf>
    <xf numFmtId="164" fontId="9" fillId="0" borderId="7" xfId="0" applyNumberFormat="1" applyFont="1" applyBorder="1" applyAlignment="1">
      <alignment horizontal="center" vertical="center"/>
    </xf>
    <xf numFmtId="164" fontId="10" fillId="0" borderId="7" xfId="0" applyNumberFormat="1" applyFont="1" applyBorder="1" applyAlignment="1">
      <alignment horizontal="center" vertical="center"/>
    </xf>
    <xf numFmtId="165" fontId="9" fillId="0" borderId="3" xfId="0" applyNumberFormat="1" applyFont="1" applyBorder="1" applyAlignment="1">
      <alignment horizontal="right" vertical="center" wrapText="1"/>
    </xf>
    <xf numFmtId="168" fontId="11" fillId="0" borderId="7" xfId="1" applyNumberFormat="1" applyFont="1" applyFill="1" applyBorder="1" applyAlignment="1" applyProtection="1">
      <alignment horizontal="right" vertical="center" wrapText="1"/>
      <protection hidden="1"/>
    </xf>
    <xf numFmtId="165" fontId="9" fillId="0" borderId="3" xfId="0" applyNumberFormat="1" applyFont="1" applyBorder="1" applyAlignment="1">
      <alignment vertical="center"/>
    </xf>
    <xf numFmtId="165" fontId="10" fillId="0" borderId="3" xfId="0" applyNumberFormat="1" applyFont="1" applyBorder="1" applyAlignment="1">
      <alignment vertical="center"/>
    </xf>
    <xf numFmtId="168" fontId="12" fillId="0" borderId="7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8" xfId="0" applyNumberFormat="1" applyFont="1" applyFill="1" applyBorder="1" applyAlignment="1" applyProtection="1">
      <alignment horizontal="center" vertical="top" wrapText="1"/>
    </xf>
    <xf numFmtId="0" fontId="14" fillId="0" borderId="0" xfId="0" applyFont="1"/>
    <xf numFmtId="0" fontId="9" fillId="0" borderId="1" xfId="0" applyNumberFormat="1" applyFont="1" applyBorder="1" applyAlignment="1">
      <alignment horizontal="left" vertical="center" wrapText="1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0" fontId="13" fillId="0" borderId="6" xfId="0" applyNumberFormat="1" applyFont="1" applyBorder="1" applyAlignment="1">
      <alignment horizontal="center" vertical="center" wrapText="1"/>
    </xf>
    <xf numFmtId="0" fontId="7" fillId="0" borderId="9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5" fillId="0" borderId="7" xfId="0" applyNumberFormat="1" applyFont="1" applyFill="1" applyBorder="1" applyAlignment="1" applyProtection="1">
      <alignment vertical="center" wrapText="1"/>
    </xf>
    <xf numFmtId="0" fontId="1" fillId="0" borderId="0" xfId="0" applyNumberFormat="1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5"/>
  <sheetViews>
    <sheetView tabSelected="1" view="pageBreakPreview" zoomScale="90" zoomScaleNormal="90" zoomScaleSheetLayoutView="90" workbookViewId="0">
      <selection activeCell="L25" sqref="L25"/>
    </sheetView>
  </sheetViews>
  <sheetFormatPr defaultRowHeight="15" x14ac:dyDescent="0.25"/>
  <cols>
    <col min="1" max="1" width="46.28515625" customWidth="1"/>
    <col min="2" max="2" width="7.42578125" customWidth="1"/>
    <col min="3" max="3" width="3.28515625" bestFit="1" customWidth="1"/>
    <col min="4" max="4" width="4" bestFit="1" customWidth="1"/>
    <col min="5" max="5" width="4" customWidth="1"/>
    <col min="6" max="6" width="3.28515625" customWidth="1"/>
    <col min="7" max="7" width="4.28515625" customWidth="1"/>
    <col min="8" max="8" width="6.7109375" customWidth="1"/>
    <col min="9" max="9" width="5.5703125" customWidth="1"/>
    <col min="10" max="10" width="24" customWidth="1"/>
    <col min="11" max="11" width="26" customWidth="1"/>
    <col min="12" max="12" width="17" customWidth="1"/>
    <col min="13" max="13" width="14.7109375" customWidth="1"/>
    <col min="14" max="15" width="18.140625" customWidth="1"/>
  </cols>
  <sheetData>
    <row r="1" spans="1:15" ht="30" customHeight="1" x14ac:dyDescent="0.25">
      <c r="A1" s="23" t="s">
        <v>50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spans="1:15" ht="12.7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</row>
    <row r="3" spans="1:15" ht="12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2" t="s">
        <v>0</v>
      </c>
    </row>
    <row r="4" spans="1:15" ht="41.25" customHeight="1" x14ac:dyDescent="0.25">
      <c r="A4" s="24" t="s">
        <v>1</v>
      </c>
      <c r="B4" s="26" t="s">
        <v>2</v>
      </c>
      <c r="C4" s="27"/>
      <c r="D4" s="27"/>
      <c r="E4" s="27"/>
      <c r="F4" s="27"/>
      <c r="G4" s="27"/>
      <c r="H4" s="27"/>
      <c r="I4" s="27"/>
      <c r="J4" s="28"/>
      <c r="K4" s="29" t="s">
        <v>42</v>
      </c>
      <c r="L4" s="24" t="s">
        <v>45</v>
      </c>
      <c r="M4" s="24" t="s">
        <v>49</v>
      </c>
      <c r="N4" s="24" t="s">
        <v>46</v>
      </c>
      <c r="O4" s="24" t="s">
        <v>47</v>
      </c>
    </row>
    <row r="5" spans="1:15" ht="69.75" customHeight="1" x14ac:dyDescent="0.25">
      <c r="A5" s="25"/>
      <c r="B5" s="4" t="s">
        <v>41</v>
      </c>
      <c r="C5" s="4" t="s">
        <v>3</v>
      </c>
      <c r="D5" s="4" t="s">
        <v>4</v>
      </c>
      <c r="E5" s="26" t="s">
        <v>5</v>
      </c>
      <c r="F5" s="27"/>
      <c r="G5" s="27"/>
      <c r="H5" s="28"/>
      <c r="I5" s="4" t="s">
        <v>6</v>
      </c>
      <c r="J5" s="4" t="s">
        <v>7</v>
      </c>
      <c r="K5" s="30"/>
      <c r="L5" s="25"/>
      <c r="M5" s="25"/>
      <c r="N5" s="25"/>
      <c r="O5" s="25"/>
    </row>
    <row r="6" spans="1:15" x14ac:dyDescent="0.25">
      <c r="A6" s="21" t="s">
        <v>43</v>
      </c>
      <c r="B6" s="10"/>
      <c r="C6" s="10"/>
      <c r="D6" s="10"/>
      <c r="E6" s="10"/>
      <c r="F6" s="10"/>
      <c r="G6" s="10"/>
      <c r="H6" s="10"/>
      <c r="I6" s="10"/>
      <c r="J6" s="10"/>
      <c r="K6" s="14">
        <f>K7+K8+K15</f>
        <v>11582647056</v>
      </c>
      <c r="L6" s="14">
        <f>L7+L8+L15</f>
        <v>11582647056</v>
      </c>
      <c r="M6" s="14">
        <f>M7+M8+M15</f>
        <v>6159063018.4099998</v>
      </c>
      <c r="N6" s="15">
        <f>IFERROR(M6/K6,0)</f>
        <v>0.53174917517835485</v>
      </c>
      <c r="O6" s="15">
        <f t="shared" ref="O6:O8" si="0">IFERROR(M6/L6,0)</f>
        <v>0.53174917517835485</v>
      </c>
    </row>
    <row r="7" spans="1:15" s="20" customFormat="1" ht="23.25" customHeight="1" x14ac:dyDescent="0.25">
      <c r="A7" s="9" t="s">
        <v>33</v>
      </c>
      <c r="B7" s="22" t="s">
        <v>34</v>
      </c>
      <c r="C7" s="22" t="s">
        <v>35</v>
      </c>
      <c r="D7" s="22" t="s">
        <v>36</v>
      </c>
      <c r="E7" s="22" t="s">
        <v>37</v>
      </c>
      <c r="F7" s="22" t="s">
        <v>38</v>
      </c>
      <c r="G7" s="22" t="s">
        <v>39</v>
      </c>
      <c r="H7" s="22" t="s">
        <v>40</v>
      </c>
      <c r="I7" s="22" t="s">
        <v>15</v>
      </c>
      <c r="J7" s="12" t="s">
        <v>16</v>
      </c>
      <c r="K7" s="16">
        <v>924542673</v>
      </c>
      <c r="L7" s="16">
        <v>924542673</v>
      </c>
      <c r="M7" s="16">
        <v>0</v>
      </c>
      <c r="N7" s="15">
        <f t="shared" ref="N7:N32" si="1">IFERROR(M7/K7,0)</f>
        <v>0</v>
      </c>
      <c r="O7" s="15">
        <f t="shared" si="0"/>
        <v>0</v>
      </c>
    </row>
    <row r="8" spans="1:15" s="20" customFormat="1" ht="23.25" customHeight="1" x14ac:dyDescent="0.25">
      <c r="A8" s="9" t="s">
        <v>8</v>
      </c>
      <c r="B8" s="19"/>
      <c r="C8" s="19"/>
      <c r="D8" s="19"/>
      <c r="E8" s="19"/>
      <c r="F8" s="19"/>
      <c r="G8" s="19"/>
      <c r="H8" s="19"/>
      <c r="I8" s="19"/>
      <c r="J8" s="12"/>
      <c r="K8" s="16">
        <f>K11+K14</f>
        <v>9720321272</v>
      </c>
      <c r="L8" s="16">
        <f>L11+L14</f>
        <v>9720321272</v>
      </c>
      <c r="M8" s="16">
        <f>M11+M14</f>
        <v>6159063018.4099998</v>
      </c>
      <c r="N8" s="15">
        <f t="shared" si="1"/>
        <v>0.6336275155998774</v>
      </c>
      <c r="O8" s="15">
        <f t="shared" si="0"/>
        <v>0.6336275155998774</v>
      </c>
    </row>
    <row r="9" spans="1:15" ht="16.5" customHeight="1" x14ac:dyDescent="0.25">
      <c r="A9" s="31" t="s">
        <v>9</v>
      </c>
      <c r="B9" s="11" t="s">
        <v>10</v>
      </c>
      <c r="C9" s="11" t="s">
        <v>11</v>
      </c>
      <c r="D9" s="11" t="s">
        <v>11</v>
      </c>
      <c r="E9" s="11" t="s">
        <v>12</v>
      </c>
      <c r="F9" s="11" t="s">
        <v>19</v>
      </c>
      <c r="G9" s="11" t="s">
        <v>48</v>
      </c>
      <c r="H9" s="11" t="s">
        <v>14</v>
      </c>
      <c r="I9" s="11" t="s">
        <v>44</v>
      </c>
      <c r="J9" s="13" t="s">
        <v>16</v>
      </c>
      <c r="K9" s="17">
        <v>318101664.69999999</v>
      </c>
      <c r="L9" s="17">
        <v>318101664.69999999</v>
      </c>
      <c r="M9" s="17">
        <v>318101664.69999999</v>
      </c>
      <c r="N9" s="18">
        <f t="shared" si="1"/>
        <v>1</v>
      </c>
      <c r="O9" s="18">
        <f>IFERROR(M9/L9,0)</f>
        <v>1</v>
      </c>
    </row>
    <row r="10" spans="1:15" x14ac:dyDescent="0.25">
      <c r="A10" s="32"/>
      <c r="B10" s="11" t="s">
        <v>10</v>
      </c>
      <c r="C10" s="11" t="s">
        <v>11</v>
      </c>
      <c r="D10" s="11" t="s">
        <v>11</v>
      </c>
      <c r="E10" s="11" t="s">
        <v>12</v>
      </c>
      <c r="F10" s="11" t="s">
        <v>19</v>
      </c>
      <c r="G10" s="11" t="s">
        <v>48</v>
      </c>
      <c r="H10" s="11" t="s">
        <v>14</v>
      </c>
      <c r="I10" s="11" t="s">
        <v>15</v>
      </c>
      <c r="J10" s="13" t="s">
        <v>16</v>
      </c>
      <c r="K10" s="17">
        <v>3560955351.3000002</v>
      </c>
      <c r="L10" s="17">
        <v>3560955351.3000002</v>
      </c>
      <c r="M10" s="17">
        <v>0</v>
      </c>
      <c r="N10" s="18">
        <f t="shared" si="1"/>
        <v>0</v>
      </c>
      <c r="O10" s="18">
        <f t="shared" ref="O10:O33" si="2">IFERROR(M10/L10,0)</f>
        <v>0</v>
      </c>
    </row>
    <row r="11" spans="1:15" s="20" customFormat="1" ht="15" customHeight="1" x14ac:dyDescent="0.25">
      <c r="A11" s="9" t="s">
        <v>17</v>
      </c>
      <c r="B11" s="19"/>
      <c r="C11" s="19"/>
      <c r="D11" s="19"/>
      <c r="E11" s="19"/>
      <c r="F11" s="19"/>
      <c r="G11" s="19"/>
      <c r="H11" s="19"/>
      <c r="I11" s="19"/>
      <c r="J11" s="12"/>
      <c r="K11" s="16">
        <f>K9+K10</f>
        <v>3879057016</v>
      </c>
      <c r="L11" s="16">
        <f>L9+L10</f>
        <v>3879057016</v>
      </c>
      <c r="M11" s="16">
        <f>M9+M10</f>
        <v>318101664.69999999</v>
      </c>
      <c r="N11" s="15">
        <f t="shared" si="1"/>
        <v>8.2004895361919572E-2</v>
      </c>
      <c r="O11" s="15">
        <f t="shared" si="2"/>
        <v>8.2004895361919572E-2</v>
      </c>
    </row>
    <row r="12" spans="1:15" x14ac:dyDescent="0.25">
      <c r="A12" s="31" t="s">
        <v>18</v>
      </c>
      <c r="B12" s="11" t="s">
        <v>10</v>
      </c>
      <c r="C12" s="11" t="s">
        <v>11</v>
      </c>
      <c r="D12" s="11" t="s">
        <v>11</v>
      </c>
      <c r="E12" s="11" t="s">
        <v>12</v>
      </c>
      <c r="F12" s="11" t="s">
        <v>19</v>
      </c>
      <c r="G12" s="11" t="s">
        <v>20</v>
      </c>
      <c r="H12" s="11" t="s">
        <v>14</v>
      </c>
      <c r="I12" s="11" t="s">
        <v>44</v>
      </c>
      <c r="J12" s="13" t="s">
        <v>16</v>
      </c>
      <c r="K12" s="17">
        <v>3671031353.71</v>
      </c>
      <c r="L12" s="17">
        <v>5840961353.71</v>
      </c>
      <c r="M12" s="17">
        <v>5840961353.71</v>
      </c>
      <c r="N12" s="18">
        <f t="shared" si="1"/>
        <v>1.5910954690722092</v>
      </c>
      <c r="O12" s="18">
        <f t="shared" si="2"/>
        <v>1</v>
      </c>
    </row>
    <row r="13" spans="1:15" x14ac:dyDescent="0.25">
      <c r="A13" s="32"/>
      <c r="B13" s="11" t="s">
        <v>10</v>
      </c>
      <c r="C13" s="11" t="s">
        <v>11</v>
      </c>
      <c r="D13" s="11" t="s">
        <v>11</v>
      </c>
      <c r="E13" s="11" t="s">
        <v>12</v>
      </c>
      <c r="F13" s="11" t="s">
        <v>19</v>
      </c>
      <c r="G13" s="11" t="s">
        <v>20</v>
      </c>
      <c r="H13" s="11" t="s">
        <v>14</v>
      </c>
      <c r="I13" s="11" t="s">
        <v>15</v>
      </c>
      <c r="J13" s="13" t="s">
        <v>16</v>
      </c>
      <c r="K13" s="17">
        <v>2170232902.29</v>
      </c>
      <c r="L13" s="17">
        <v>302902.28999999998</v>
      </c>
      <c r="M13" s="17">
        <v>0</v>
      </c>
      <c r="N13" s="18">
        <f t="shared" si="1"/>
        <v>0</v>
      </c>
      <c r="O13" s="18">
        <f t="shared" si="2"/>
        <v>0</v>
      </c>
    </row>
    <row r="14" spans="1:15" s="20" customFormat="1" ht="15" customHeight="1" x14ac:dyDescent="0.25">
      <c r="A14" s="9" t="s">
        <v>17</v>
      </c>
      <c r="B14" s="19"/>
      <c r="C14" s="19"/>
      <c r="D14" s="19"/>
      <c r="E14" s="19"/>
      <c r="F14" s="19"/>
      <c r="G14" s="19"/>
      <c r="H14" s="19"/>
      <c r="I14" s="19"/>
      <c r="J14" s="12"/>
      <c r="K14" s="16">
        <f>K12+K13</f>
        <v>5841264256</v>
      </c>
      <c r="L14" s="16">
        <f>L12+L13</f>
        <v>5841264256</v>
      </c>
      <c r="M14" s="14">
        <v>5840961353.71</v>
      </c>
      <c r="N14" s="15">
        <f t="shared" si="1"/>
        <v>0.99994814439533553</v>
      </c>
      <c r="O14" s="15">
        <f t="shared" si="2"/>
        <v>0.99994814439533553</v>
      </c>
    </row>
    <row r="15" spans="1:15" s="20" customFormat="1" ht="48" customHeight="1" x14ac:dyDescent="0.25">
      <c r="A15" s="9" t="s">
        <v>21</v>
      </c>
      <c r="B15" s="19"/>
      <c r="C15" s="19"/>
      <c r="D15" s="19"/>
      <c r="E15" s="19"/>
      <c r="F15" s="19"/>
      <c r="G15" s="19"/>
      <c r="H15" s="19"/>
      <c r="I15" s="19"/>
      <c r="J15" s="12"/>
      <c r="K15" s="16">
        <f>K18+K21+K24+K27+K30+K33</f>
        <v>937783111</v>
      </c>
      <c r="L15" s="16">
        <f>L18+L21+L24+L27+L30+L33</f>
        <v>937783111</v>
      </c>
      <c r="M15" s="16">
        <v>0</v>
      </c>
      <c r="N15" s="15">
        <f t="shared" si="1"/>
        <v>0</v>
      </c>
      <c r="O15" s="15">
        <f t="shared" si="2"/>
        <v>0</v>
      </c>
    </row>
    <row r="16" spans="1:15" ht="23.25" customHeight="1" x14ac:dyDescent="0.25">
      <c r="A16" s="31" t="s">
        <v>22</v>
      </c>
      <c r="B16" s="11" t="s">
        <v>23</v>
      </c>
      <c r="C16" s="11" t="s">
        <v>24</v>
      </c>
      <c r="D16" s="11" t="s">
        <v>11</v>
      </c>
      <c r="E16" s="11" t="s">
        <v>24</v>
      </c>
      <c r="F16" s="11" t="s">
        <v>13</v>
      </c>
      <c r="G16" s="11" t="s">
        <v>25</v>
      </c>
      <c r="H16" s="11" t="s">
        <v>26</v>
      </c>
      <c r="I16" s="11" t="s">
        <v>15</v>
      </c>
      <c r="J16" s="13" t="s">
        <v>16</v>
      </c>
      <c r="K16" s="17">
        <v>22115600</v>
      </c>
      <c r="L16" s="17">
        <v>22115600</v>
      </c>
      <c r="M16" s="17">
        <v>0</v>
      </c>
      <c r="N16" s="18">
        <f t="shared" si="1"/>
        <v>0</v>
      </c>
      <c r="O16" s="18">
        <f t="shared" si="2"/>
        <v>0</v>
      </c>
    </row>
    <row r="17" spans="1:15" ht="23.25" customHeight="1" x14ac:dyDescent="0.25">
      <c r="A17" s="32"/>
      <c r="B17" s="11" t="s">
        <v>23</v>
      </c>
      <c r="C17" s="11" t="s">
        <v>24</v>
      </c>
      <c r="D17" s="11" t="s">
        <v>11</v>
      </c>
      <c r="E17" s="11" t="s">
        <v>24</v>
      </c>
      <c r="F17" s="11" t="s">
        <v>13</v>
      </c>
      <c r="G17" s="11" t="s">
        <v>25</v>
      </c>
      <c r="H17" s="11" t="s">
        <v>27</v>
      </c>
      <c r="I17" s="11" t="s">
        <v>15</v>
      </c>
      <c r="J17" s="13" t="s">
        <v>16</v>
      </c>
      <c r="K17" s="17">
        <v>147069395</v>
      </c>
      <c r="L17" s="17">
        <v>147069395</v>
      </c>
      <c r="M17" s="17">
        <v>0</v>
      </c>
      <c r="N17" s="18">
        <f t="shared" si="1"/>
        <v>0</v>
      </c>
      <c r="O17" s="18">
        <f t="shared" si="2"/>
        <v>0</v>
      </c>
    </row>
    <row r="18" spans="1:15" s="20" customFormat="1" ht="15" customHeight="1" x14ac:dyDescent="0.25">
      <c r="A18" s="9" t="s">
        <v>17</v>
      </c>
      <c r="B18" s="19"/>
      <c r="C18" s="19"/>
      <c r="D18" s="19"/>
      <c r="E18" s="19"/>
      <c r="F18" s="19"/>
      <c r="G18" s="19"/>
      <c r="H18" s="19"/>
      <c r="I18" s="19"/>
      <c r="J18" s="12"/>
      <c r="K18" s="16">
        <f>K16+K17</f>
        <v>169184995</v>
      </c>
      <c r="L18" s="16">
        <f>L16+L17</f>
        <v>169184995</v>
      </c>
      <c r="M18" s="16">
        <v>0</v>
      </c>
      <c r="N18" s="15">
        <f t="shared" si="1"/>
        <v>0</v>
      </c>
      <c r="O18" s="15">
        <f t="shared" si="2"/>
        <v>0</v>
      </c>
    </row>
    <row r="19" spans="1:15" ht="20.25" customHeight="1" x14ac:dyDescent="0.25">
      <c r="A19" s="31" t="s">
        <v>28</v>
      </c>
      <c r="B19" s="11" t="s">
        <v>23</v>
      </c>
      <c r="C19" s="11" t="s">
        <v>24</v>
      </c>
      <c r="D19" s="11" t="s">
        <v>11</v>
      </c>
      <c r="E19" s="11" t="s">
        <v>24</v>
      </c>
      <c r="F19" s="11" t="s">
        <v>13</v>
      </c>
      <c r="G19" s="11" t="s">
        <v>25</v>
      </c>
      <c r="H19" s="11" t="s">
        <v>26</v>
      </c>
      <c r="I19" s="11" t="s">
        <v>15</v>
      </c>
      <c r="J19" s="13" t="s">
        <v>16</v>
      </c>
      <c r="K19" s="17">
        <v>22116000</v>
      </c>
      <c r="L19" s="17">
        <v>22116000</v>
      </c>
      <c r="M19" s="17">
        <v>0</v>
      </c>
      <c r="N19" s="18">
        <f t="shared" si="1"/>
        <v>0</v>
      </c>
      <c r="O19" s="18">
        <f t="shared" si="2"/>
        <v>0</v>
      </c>
    </row>
    <row r="20" spans="1:15" ht="20.25" customHeight="1" x14ac:dyDescent="0.25">
      <c r="A20" s="33"/>
      <c r="B20" s="11" t="s">
        <v>23</v>
      </c>
      <c r="C20" s="11" t="s">
        <v>24</v>
      </c>
      <c r="D20" s="11" t="s">
        <v>11</v>
      </c>
      <c r="E20" s="11" t="s">
        <v>24</v>
      </c>
      <c r="F20" s="11" t="s">
        <v>13</v>
      </c>
      <c r="G20" s="11" t="s">
        <v>25</v>
      </c>
      <c r="H20" s="11" t="s">
        <v>27</v>
      </c>
      <c r="I20" s="11" t="s">
        <v>15</v>
      </c>
      <c r="J20" s="13" t="s">
        <v>16</v>
      </c>
      <c r="K20" s="17">
        <v>143535258</v>
      </c>
      <c r="L20" s="17">
        <v>143535258</v>
      </c>
      <c r="M20" s="17">
        <v>0</v>
      </c>
      <c r="N20" s="18">
        <f t="shared" si="1"/>
        <v>0</v>
      </c>
      <c r="O20" s="18">
        <f t="shared" si="2"/>
        <v>0</v>
      </c>
    </row>
    <row r="21" spans="1:15" s="20" customFormat="1" ht="15" customHeight="1" x14ac:dyDescent="0.25">
      <c r="A21" s="9" t="s">
        <v>17</v>
      </c>
      <c r="B21" s="19"/>
      <c r="C21" s="19"/>
      <c r="D21" s="19"/>
      <c r="E21" s="19"/>
      <c r="F21" s="19"/>
      <c r="G21" s="19"/>
      <c r="H21" s="19"/>
      <c r="I21" s="19"/>
      <c r="J21" s="12"/>
      <c r="K21" s="16">
        <f>K19+K20</f>
        <v>165651258</v>
      </c>
      <c r="L21" s="16">
        <f>L19+L20</f>
        <v>165651258</v>
      </c>
      <c r="M21" s="16">
        <v>0</v>
      </c>
      <c r="N21" s="15">
        <f t="shared" si="1"/>
        <v>0</v>
      </c>
      <c r="O21" s="15">
        <f t="shared" si="2"/>
        <v>0</v>
      </c>
    </row>
    <row r="22" spans="1:15" ht="19.5" customHeight="1" x14ac:dyDescent="0.25">
      <c r="A22" s="31" t="s">
        <v>29</v>
      </c>
      <c r="B22" s="11" t="s">
        <v>23</v>
      </c>
      <c r="C22" s="11" t="s">
        <v>24</v>
      </c>
      <c r="D22" s="11" t="s">
        <v>11</v>
      </c>
      <c r="E22" s="11" t="s">
        <v>24</v>
      </c>
      <c r="F22" s="11" t="s">
        <v>13</v>
      </c>
      <c r="G22" s="11" t="s">
        <v>25</v>
      </c>
      <c r="H22" s="11" t="s">
        <v>26</v>
      </c>
      <c r="I22" s="11" t="s">
        <v>15</v>
      </c>
      <c r="J22" s="13" t="s">
        <v>16</v>
      </c>
      <c r="K22" s="17">
        <v>18697300</v>
      </c>
      <c r="L22" s="17">
        <v>18697300</v>
      </c>
      <c r="M22" s="17">
        <v>0</v>
      </c>
      <c r="N22" s="18">
        <f t="shared" si="1"/>
        <v>0</v>
      </c>
      <c r="O22" s="18">
        <f t="shared" si="2"/>
        <v>0</v>
      </c>
    </row>
    <row r="23" spans="1:15" ht="19.5" customHeight="1" x14ac:dyDescent="0.25">
      <c r="A23" s="32"/>
      <c r="B23" s="11" t="s">
        <v>23</v>
      </c>
      <c r="C23" s="11" t="s">
        <v>24</v>
      </c>
      <c r="D23" s="11" t="s">
        <v>11</v>
      </c>
      <c r="E23" s="11" t="s">
        <v>24</v>
      </c>
      <c r="F23" s="11" t="s">
        <v>13</v>
      </c>
      <c r="G23" s="11" t="s">
        <v>25</v>
      </c>
      <c r="H23" s="11" t="s">
        <v>27</v>
      </c>
      <c r="I23" s="11" t="s">
        <v>15</v>
      </c>
      <c r="J23" s="13" t="s">
        <v>16</v>
      </c>
      <c r="K23" s="17">
        <v>126934988</v>
      </c>
      <c r="L23" s="17">
        <v>126934988</v>
      </c>
      <c r="M23" s="17">
        <v>0</v>
      </c>
      <c r="N23" s="18">
        <f t="shared" si="1"/>
        <v>0</v>
      </c>
      <c r="O23" s="18">
        <f t="shared" si="2"/>
        <v>0</v>
      </c>
    </row>
    <row r="24" spans="1:15" s="20" customFormat="1" ht="15" customHeight="1" x14ac:dyDescent="0.25">
      <c r="A24" s="9" t="s">
        <v>17</v>
      </c>
      <c r="B24" s="19"/>
      <c r="C24" s="19"/>
      <c r="D24" s="19"/>
      <c r="E24" s="19"/>
      <c r="F24" s="19"/>
      <c r="G24" s="19"/>
      <c r="H24" s="19"/>
      <c r="I24" s="19"/>
      <c r="J24" s="12"/>
      <c r="K24" s="16">
        <f>K22+K23</f>
        <v>145632288</v>
      </c>
      <c r="L24" s="16">
        <f>L22+L23</f>
        <v>145632288</v>
      </c>
      <c r="M24" s="16">
        <v>0</v>
      </c>
      <c r="N24" s="15">
        <f t="shared" si="1"/>
        <v>0</v>
      </c>
      <c r="O24" s="15">
        <f t="shared" si="2"/>
        <v>0</v>
      </c>
    </row>
    <row r="25" spans="1:15" ht="22.5" customHeight="1" x14ac:dyDescent="0.25">
      <c r="A25" s="31" t="s">
        <v>30</v>
      </c>
      <c r="B25" s="11" t="s">
        <v>23</v>
      </c>
      <c r="C25" s="11" t="s">
        <v>24</v>
      </c>
      <c r="D25" s="11" t="s">
        <v>11</v>
      </c>
      <c r="E25" s="11" t="s">
        <v>24</v>
      </c>
      <c r="F25" s="11" t="s">
        <v>13</v>
      </c>
      <c r="G25" s="11" t="s">
        <v>25</v>
      </c>
      <c r="H25" s="11" t="s">
        <v>26</v>
      </c>
      <c r="I25" s="11" t="s">
        <v>15</v>
      </c>
      <c r="J25" s="13" t="s">
        <v>16</v>
      </c>
      <c r="K25" s="17">
        <v>22115700</v>
      </c>
      <c r="L25" s="17">
        <v>22115700</v>
      </c>
      <c r="M25" s="17">
        <v>0</v>
      </c>
      <c r="N25" s="18">
        <f t="shared" si="1"/>
        <v>0</v>
      </c>
      <c r="O25" s="18">
        <f t="shared" si="2"/>
        <v>0</v>
      </c>
    </row>
    <row r="26" spans="1:15" ht="22.5" customHeight="1" x14ac:dyDescent="0.25">
      <c r="A26" s="32"/>
      <c r="B26" s="11" t="s">
        <v>23</v>
      </c>
      <c r="C26" s="11" t="s">
        <v>24</v>
      </c>
      <c r="D26" s="11" t="s">
        <v>11</v>
      </c>
      <c r="E26" s="11" t="s">
        <v>24</v>
      </c>
      <c r="F26" s="11" t="s">
        <v>13</v>
      </c>
      <c r="G26" s="11" t="s">
        <v>25</v>
      </c>
      <c r="H26" s="11" t="s">
        <v>27</v>
      </c>
      <c r="I26" s="11" t="s">
        <v>15</v>
      </c>
      <c r="J26" s="13" t="s">
        <v>16</v>
      </c>
      <c r="K26" s="17">
        <v>123084919</v>
      </c>
      <c r="L26" s="17">
        <v>123084919</v>
      </c>
      <c r="M26" s="17">
        <v>0</v>
      </c>
      <c r="N26" s="18">
        <f t="shared" si="1"/>
        <v>0</v>
      </c>
      <c r="O26" s="18">
        <f t="shared" si="2"/>
        <v>0</v>
      </c>
    </row>
    <row r="27" spans="1:15" s="20" customFormat="1" ht="15" customHeight="1" x14ac:dyDescent="0.25">
      <c r="A27" s="9" t="s">
        <v>17</v>
      </c>
      <c r="B27" s="19"/>
      <c r="C27" s="19"/>
      <c r="D27" s="19"/>
      <c r="E27" s="19"/>
      <c r="F27" s="19"/>
      <c r="G27" s="19"/>
      <c r="H27" s="19"/>
      <c r="I27" s="19"/>
      <c r="J27" s="12"/>
      <c r="K27" s="16">
        <f>K25+K26</f>
        <v>145200619</v>
      </c>
      <c r="L27" s="16">
        <f>L25+L26</f>
        <v>145200619</v>
      </c>
      <c r="M27" s="16">
        <v>0</v>
      </c>
      <c r="N27" s="15">
        <f t="shared" si="1"/>
        <v>0</v>
      </c>
      <c r="O27" s="15">
        <f t="shared" si="2"/>
        <v>0</v>
      </c>
    </row>
    <row r="28" spans="1:15" ht="20.25" customHeight="1" x14ac:dyDescent="0.25">
      <c r="A28" s="31" t="s">
        <v>31</v>
      </c>
      <c r="B28" s="11" t="s">
        <v>23</v>
      </c>
      <c r="C28" s="11" t="s">
        <v>24</v>
      </c>
      <c r="D28" s="11" t="s">
        <v>11</v>
      </c>
      <c r="E28" s="11" t="s">
        <v>24</v>
      </c>
      <c r="F28" s="11" t="s">
        <v>13</v>
      </c>
      <c r="G28" s="11" t="s">
        <v>25</v>
      </c>
      <c r="H28" s="11" t="s">
        <v>26</v>
      </c>
      <c r="I28" s="11" t="s">
        <v>15</v>
      </c>
      <c r="J28" s="13" t="s">
        <v>16</v>
      </c>
      <c r="K28" s="17">
        <v>13787600</v>
      </c>
      <c r="L28" s="17">
        <v>13787600</v>
      </c>
      <c r="M28" s="17">
        <v>0</v>
      </c>
      <c r="N28" s="18">
        <f t="shared" si="1"/>
        <v>0</v>
      </c>
      <c r="O28" s="18">
        <f t="shared" si="2"/>
        <v>0</v>
      </c>
    </row>
    <row r="29" spans="1:15" ht="20.25" customHeight="1" x14ac:dyDescent="0.25">
      <c r="A29" s="32"/>
      <c r="B29" s="11" t="s">
        <v>23</v>
      </c>
      <c r="C29" s="11" t="s">
        <v>24</v>
      </c>
      <c r="D29" s="11" t="s">
        <v>11</v>
      </c>
      <c r="E29" s="11" t="s">
        <v>24</v>
      </c>
      <c r="F29" s="11" t="s">
        <v>13</v>
      </c>
      <c r="G29" s="11" t="s">
        <v>25</v>
      </c>
      <c r="H29" s="11" t="s">
        <v>27</v>
      </c>
      <c r="I29" s="11" t="s">
        <v>15</v>
      </c>
      <c r="J29" s="13" t="s">
        <v>16</v>
      </c>
      <c r="K29" s="17">
        <v>112931864</v>
      </c>
      <c r="L29" s="17">
        <v>112931864</v>
      </c>
      <c r="M29" s="17">
        <v>0</v>
      </c>
      <c r="N29" s="18">
        <f t="shared" si="1"/>
        <v>0</v>
      </c>
      <c r="O29" s="18">
        <f t="shared" si="2"/>
        <v>0</v>
      </c>
    </row>
    <row r="30" spans="1:15" s="20" customFormat="1" ht="15" customHeight="1" x14ac:dyDescent="0.25">
      <c r="A30" s="9" t="s">
        <v>17</v>
      </c>
      <c r="B30" s="19"/>
      <c r="C30" s="19"/>
      <c r="D30" s="19"/>
      <c r="E30" s="19"/>
      <c r="F30" s="19"/>
      <c r="G30" s="19"/>
      <c r="H30" s="19"/>
      <c r="I30" s="19"/>
      <c r="J30" s="12"/>
      <c r="K30" s="16">
        <f>K28+K29</f>
        <v>126719464</v>
      </c>
      <c r="L30" s="16">
        <f>L28+L29</f>
        <v>126719464</v>
      </c>
      <c r="M30" s="16">
        <v>0</v>
      </c>
      <c r="N30" s="15">
        <f t="shared" si="1"/>
        <v>0</v>
      </c>
      <c r="O30" s="15">
        <f t="shared" si="2"/>
        <v>0</v>
      </c>
    </row>
    <row r="31" spans="1:15" ht="22.5" customHeight="1" x14ac:dyDescent="0.25">
      <c r="A31" s="31" t="s">
        <v>32</v>
      </c>
      <c r="B31" s="11" t="s">
        <v>23</v>
      </c>
      <c r="C31" s="11" t="s">
        <v>24</v>
      </c>
      <c r="D31" s="11" t="s">
        <v>11</v>
      </c>
      <c r="E31" s="11" t="s">
        <v>24</v>
      </c>
      <c r="F31" s="11" t="s">
        <v>13</v>
      </c>
      <c r="G31" s="11" t="s">
        <v>25</v>
      </c>
      <c r="H31" s="11" t="s">
        <v>26</v>
      </c>
      <c r="I31" s="11" t="s">
        <v>15</v>
      </c>
      <c r="J31" s="13" t="s">
        <v>16</v>
      </c>
      <c r="K31" s="17">
        <v>22136100</v>
      </c>
      <c r="L31" s="17">
        <v>22136100</v>
      </c>
      <c r="M31" s="17">
        <v>0</v>
      </c>
      <c r="N31" s="18">
        <f t="shared" si="1"/>
        <v>0</v>
      </c>
      <c r="O31" s="18">
        <f t="shared" si="2"/>
        <v>0</v>
      </c>
    </row>
    <row r="32" spans="1:15" ht="22.5" customHeight="1" x14ac:dyDescent="0.25">
      <c r="A32" s="32"/>
      <c r="B32" s="11" t="s">
        <v>23</v>
      </c>
      <c r="C32" s="11" t="s">
        <v>24</v>
      </c>
      <c r="D32" s="11" t="s">
        <v>11</v>
      </c>
      <c r="E32" s="11" t="s">
        <v>24</v>
      </c>
      <c r="F32" s="11" t="s">
        <v>13</v>
      </c>
      <c r="G32" s="11" t="s">
        <v>25</v>
      </c>
      <c r="H32" s="11" t="s">
        <v>27</v>
      </c>
      <c r="I32" s="11" t="s">
        <v>15</v>
      </c>
      <c r="J32" s="13" t="s">
        <v>16</v>
      </c>
      <c r="K32" s="17">
        <v>163258387</v>
      </c>
      <c r="L32" s="17">
        <v>163258387</v>
      </c>
      <c r="M32" s="17">
        <v>0</v>
      </c>
      <c r="N32" s="18">
        <f t="shared" si="1"/>
        <v>0</v>
      </c>
      <c r="O32" s="18">
        <f t="shared" si="2"/>
        <v>0</v>
      </c>
    </row>
    <row r="33" spans="1:15" ht="15" customHeight="1" x14ac:dyDescent="0.25">
      <c r="A33" s="34" t="s">
        <v>17</v>
      </c>
      <c r="B33" s="5"/>
      <c r="C33" s="6"/>
      <c r="D33" s="6"/>
      <c r="E33" s="7"/>
      <c r="F33" s="7"/>
      <c r="G33" s="7"/>
      <c r="H33" s="7"/>
      <c r="I33" s="8"/>
      <c r="J33" s="8"/>
      <c r="K33" s="16">
        <f>K31+K32</f>
        <v>185394487</v>
      </c>
      <c r="L33" s="16">
        <f>L31+L32</f>
        <v>185394487</v>
      </c>
      <c r="M33" s="16">
        <v>0</v>
      </c>
      <c r="N33" s="15">
        <f>IFERROR(M33/K33,0)</f>
        <v>0</v>
      </c>
      <c r="O33" s="15">
        <f t="shared" si="2"/>
        <v>0</v>
      </c>
    </row>
    <row r="34" spans="1:15" ht="12.75" customHeight="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ht="12.75" customHeight="1" x14ac:dyDescent="0.25">
      <c r="A35" s="35" t="s">
        <v>51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</row>
  </sheetData>
  <mergeCells count="18">
    <mergeCell ref="A25:A26"/>
    <mergeCell ref="A28:A29"/>
    <mergeCell ref="A31:A32"/>
    <mergeCell ref="A35:O35"/>
    <mergeCell ref="A12:A13"/>
    <mergeCell ref="A9:A10"/>
    <mergeCell ref="A16:A17"/>
    <mergeCell ref="A19:A20"/>
    <mergeCell ref="A22:A23"/>
    <mergeCell ref="A1:O2"/>
    <mergeCell ref="L4:L5"/>
    <mergeCell ref="M4:M5"/>
    <mergeCell ref="N4:N5"/>
    <mergeCell ref="O4:O5"/>
    <mergeCell ref="A4:A5"/>
    <mergeCell ref="B4:J4"/>
    <mergeCell ref="K4:K5"/>
    <mergeCell ref="E5:H5"/>
  </mergeCells>
  <pageMargins left="0.74803149606299213" right="0.74803149606299213" top="0.98425196850393704" bottom="0.98425196850393704" header="0.51181102362204722" footer="0.51181102362204722"/>
  <pageSetup paperSize="9" scale="63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Исполнение</vt:lpstr>
      <vt:lpstr>Исполнение!Область_печати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Белобородов Владимир Евгеньевич</cp:lastModifiedBy>
  <cp:lastPrinted>2025-03-25T08:04:51Z</cp:lastPrinted>
  <dcterms:created xsi:type="dcterms:W3CDTF">2021-04-12T14:52:46Z</dcterms:created>
  <dcterms:modified xsi:type="dcterms:W3CDTF">2025-03-25T08:05:04Z</dcterms:modified>
</cp:coreProperties>
</file>