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V:\ОТЧЁТЫ ОБ ИСПОЛНЕНИИ БЮДЖЕТА НСО\2024 год\Годовой отчет 2024_КСП\ДОПМАТЕРИАЛЫ\ПНО\"/>
    </mc:Choice>
  </mc:AlternateContent>
  <xr:revisionPtr revIDLastSave="0" documentId="13_ncr:1_{AB0CBF8A-2B89-4850-8472-1E93C3DBA2C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МСП" sheetId="1" r:id="rId1"/>
  </sheets>
  <definedNames>
    <definedName name="_xlnm._FilterDatabase" localSheetId="0" hidden="1">МСП!$A$5:$V$13</definedName>
    <definedName name="Print_Titles" localSheetId="0">МСП!$4:$5</definedName>
    <definedName name="_xlnm.Print_Area" localSheetId="0">МСП!$A$1:$T$31</definedName>
  </definedNames>
  <calcPr calcId="191029"/>
</workbook>
</file>

<file path=xl/calcChain.xml><?xml version="1.0" encoding="utf-8"?>
<calcChain xmlns="http://schemas.openxmlformats.org/spreadsheetml/2006/main">
  <c r="O6" i="1" l="1"/>
  <c r="M6" i="1"/>
  <c r="L6" i="1"/>
  <c r="T13" i="1" l="1"/>
  <c r="Q13" i="1"/>
  <c r="T12" i="1"/>
  <c r="Q12" i="1"/>
  <c r="T11" i="1"/>
  <c r="Q11" i="1"/>
  <c r="T10" i="1"/>
  <c r="Q10" i="1"/>
  <c r="N10" i="1"/>
  <c r="H10" i="1"/>
  <c r="T9" i="1"/>
  <c r="Q9" i="1"/>
  <c r="N9" i="1"/>
  <c r="H9" i="1"/>
  <c r="T8" i="1"/>
  <c r="Q8" i="1"/>
  <c r="N8" i="1"/>
  <c r="H8" i="1"/>
  <c r="T7" i="1"/>
  <c r="Q7" i="1"/>
  <c r="N7" i="1"/>
  <c r="H7" i="1"/>
  <c r="S6" i="1"/>
  <c r="R6" i="1"/>
  <c r="P6" i="1"/>
  <c r="J6" i="1"/>
  <c r="N6" i="1" l="1"/>
  <c r="T6" i="1"/>
  <c r="Q6" i="1"/>
</calcChain>
</file>

<file path=xl/sharedStrings.xml><?xml version="1.0" encoding="utf-8"?>
<sst xmlns="http://schemas.openxmlformats.org/spreadsheetml/2006/main" count="42" uniqueCount="38">
  <si>
    <t>Виды поддержки 
по категориям граждан</t>
  </si>
  <si>
    <t>Нормативный правовой акт субъекта Российской Федерации, устанавливающий критерий нуждаемости</t>
  </si>
  <si>
    <t>Численность получателей мер социальной поддержки в разрезе категорий на 
1 января 2024 (текущего) года</t>
  </si>
  <si>
    <t>Размер мер социальной поддержки в денежном выражении, предоставляемый отдельной категории граждан из расчета на 1 получателя МСП в месяц в текущем финансовом году</t>
  </si>
  <si>
    <t>2023 год  (отчетный финансовый год)</t>
  </si>
  <si>
    <t>2024 год (текущий финансовый год)</t>
  </si>
  <si>
    <t xml:space="preserve">2025 год </t>
  </si>
  <si>
    <t xml:space="preserve">2026 год </t>
  </si>
  <si>
    <t>Число получателей, чел.</t>
  </si>
  <si>
    <t>Исполнено,
тыс. рублей</t>
  </si>
  <si>
    <t>Темп роста к прошлому году, %</t>
  </si>
  <si>
    <t>Предусмотрено в бюджете,
тыс. рублей</t>
  </si>
  <si>
    <t>Темп роста к 2023 году, %</t>
  </si>
  <si>
    <t>Предусмотрено в бюджете, тыс. рублей</t>
  </si>
  <si>
    <t>Темп роста к 2024 году, %</t>
  </si>
  <si>
    <t>Темп роста к 2025 году,   %</t>
  </si>
  <si>
    <r>
      <rPr>
        <b/>
        <sz val="16"/>
        <color theme="1"/>
        <rFont val="Times New Roman"/>
        <family val="1"/>
        <charset val="204"/>
      </rPr>
      <t>*</t>
    </r>
    <r>
      <rPr>
        <sz val="16"/>
        <color theme="1"/>
        <rFont val="Times New Roman"/>
        <family val="1"/>
        <charset val="204"/>
      </rPr>
      <t xml:space="preserve"> 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в т.ч.: </t>
    </r>
  </si>
  <si>
    <t>медаль Законодательного Собрания Новосибирской области "За вклад в развитие законодательства"</t>
  </si>
  <si>
    <t>медаль Законодательного Собрания Новосибирской области "Общественное признание"</t>
  </si>
  <si>
    <t>Почётная грамота Законодательного Собрания Новосибирской области</t>
  </si>
  <si>
    <t>Почётный знак  Законодательного Собрания Новосибирской области</t>
  </si>
  <si>
    <t>Почетный Диплом 1 степени</t>
  </si>
  <si>
    <t>Почетный Диплом 2 степени</t>
  </si>
  <si>
    <t>Почетный Диплом 3 степени</t>
  </si>
  <si>
    <t>Исполнители</t>
  </si>
  <si>
    <t>Закон Новосибирской области от 05.12.2011 №152-ОЗ "О Законодательном Собрании Новосибирской области". Постановление Законодательного Собрания Новосибирской области от 26.09.2013 №154 "О наградах Законодательного Собрания Новосибирской области"</t>
  </si>
  <si>
    <t>Е.С. Петеримова 296 50 24</t>
  </si>
  <si>
    <t>О.Г. Пушкарская 296 51 03</t>
  </si>
  <si>
    <t>М.Н. Бондаренко  296 50 68</t>
  </si>
  <si>
    <t xml:space="preserve"> Исполнение расходов на исполнение публичных нормативных обязательств с указанием кодов целевых статей, разделов, подразделов,
министерства труда и социального развития Новосибирской области, фактических данных по количеству получателей и размеру выплат по каждому виду публичного нормативного обязательства за 2024 год</t>
  </si>
  <si>
    <t>ГРБС</t>
  </si>
  <si>
    <t>РЗ</t>
  </si>
  <si>
    <t>ПР</t>
  </si>
  <si>
    <t>ЦСР</t>
  </si>
  <si>
    <t>001</t>
  </si>
  <si>
    <t>10</t>
  </si>
  <si>
    <t>06</t>
  </si>
  <si>
    <t>99.0.00.18210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</si>
</sst>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>
    <font>
      <sz val="11"/>
      <color theme="1"/>
      <name val="Calibri"/>
      <scheme val="minor"/>
    </font>
    <font>
      <sz val="10"/>
      <name val="Arial"/>
      <family val="2"/>
      <charset val="204"/>
    </font>
    <font>
      <sz val="10"/>
      <name val="Tahoma"/>
      <family val="2"/>
      <charset val="204"/>
    </font>
    <font>
      <sz val="16"/>
      <name val="Calibri"/>
      <family val="2"/>
      <charset val="204"/>
    </font>
    <font>
      <i/>
      <sz val="16"/>
      <name val="Times New Roman"/>
      <family val="1"/>
      <charset val="204"/>
    </font>
    <font>
      <b/>
      <sz val="16"/>
      <name val="Algerian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0"/>
      <color theme="1"/>
      <name val="Tahoma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8"/>
      <color theme="1"/>
      <name val="Tahoma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5" fillId="0" borderId="0"/>
    <xf numFmtId="0" fontId="2" fillId="0" borderId="0"/>
  </cellStyleXfs>
  <cellXfs count="42">
    <xf numFmtId="0" fontId="0" fillId="0" borderId="0" xfId="0"/>
    <xf numFmtId="0" fontId="3" fillId="2" borderId="0" xfId="1" applyFont="1" applyFill="1"/>
    <xf numFmtId="0" fontId="6" fillId="2" borderId="0" xfId="1" applyFont="1" applyFill="1"/>
    <xf numFmtId="0" fontId="7" fillId="2" borderId="1" xfId="1" applyFont="1" applyFill="1" applyBorder="1" applyAlignment="1">
      <alignment horizontal="center" vertical="center" wrapText="1"/>
    </xf>
    <xf numFmtId="0" fontId="6" fillId="3" borderId="0" xfId="1" applyFont="1" applyFill="1"/>
    <xf numFmtId="0" fontId="11" fillId="0" borderId="0" xfId="3" applyFont="1"/>
    <xf numFmtId="164" fontId="12" fillId="0" borderId="0" xfId="0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3" fillId="2" borderId="0" xfId="1" applyFont="1" applyFill="1" applyAlignment="1">
      <alignment wrapText="1"/>
    </xf>
    <xf numFmtId="164" fontId="12" fillId="0" borderId="0" xfId="0" applyNumberFormat="1" applyFont="1" applyAlignment="1">
      <alignment vertical="center" wrapText="1"/>
    </xf>
    <xf numFmtId="164" fontId="13" fillId="0" borderId="0" xfId="0" applyNumberFormat="1" applyFont="1" applyAlignment="1">
      <alignment vertical="center" wrapText="1"/>
    </xf>
    <xf numFmtId="0" fontId="11" fillId="0" borderId="0" xfId="3" applyFont="1" applyAlignment="1">
      <alignment wrapText="1"/>
    </xf>
    <xf numFmtId="0" fontId="3" fillId="2" borderId="0" xfId="1" applyFont="1" applyFill="1" applyAlignment="1">
      <alignment vertical="center"/>
    </xf>
    <xf numFmtId="0" fontId="9" fillId="3" borderId="1" xfId="1" applyFont="1" applyFill="1" applyBorder="1" applyAlignment="1">
      <alignment horizontal="left" vertical="center" wrapText="1"/>
    </xf>
    <xf numFmtId="0" fontId="9" fillId="2" borderId="0" xfId="1" applyFont="1" applyFill="1" applyAlignment="1">
      <alignment horizontal="left" vertical="center" wrapText="1"/>
    </xf>
    <xf numFmtId="0" fontId="11" fillId="0" borderId="0" xfId="3" applyFont="1" applyAlignment="1">
      <alignment vertical="center"/>
    </xf>
    <xf numFmtId="0" fontId="14" fillId="0" borderId="0" xfId="3" applyFont="1" applyAlignment="1">
      <alignment vertical="center"/>
    </xf>
    <xf numFmtId="0" fontId="10" fillId="0" borderId="0" xfId="0" applyFont="1" applyAlignment="1">
      <alignment vertical="center"/>
    </xf>
    <xf numFmtId="164" fontId="9" fillId="3" borderId="1" xfId="1" applyNumberFormat="1" applyFont="1" applyFill="1" applyBorder="1" applyAlignment="1">
      <alignment horizontal="right" vertical="center" wrapText="1"/>
    </xf>
    <xf numFmtId="164" fontId="6" fillId="3" borderId="1" xfId="1" applyNumberFormat="1" applyFont="1" applyFill="1" applyBorder="1" applyAlignment="1">
      <alignment horizontal="right" vertical="center"/>
    </xf>
    <xf numFmtId="0" fontId="9" fillId="3" borderId="1" xfId="1" applyFont="1" applyFill="1" applyBorder="1" applyAlignment="1">
      <alignment horizontal="right" vertical="center" wrapText="1"/>
    </xf>
    <xf numFmtId="164" fontId="9" fillId="3" borderId="1" xfId="1" applyNumberFormat="1" applyFont="1" applyFill="1" applyBorder="1" applyAlignment="1">
      <alignment horizontal="right" vertical="center"/>
    </xf>
    <xf numFmtId="165" fontId="9" fillId="3" borderId="1" xfId="1" applyNumberFormat="1" applyFont="1" applyFill="1" applyBorder="1" applyAlignment="1">
      <alignment horizontal="right" vertical="center"/>
    </xf>
    <xf numFmtId="165" fontId="6" fillId="3" borderId="0" xfId="1" applyNumberFormat="1" applyFont="1" applyFill="1"/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right" vertical="center" wrapText="1"/>
    </xf>
    <xf numFmtId="164" fontId="9" fillId="3" borderId="1" xfId="0" applyNumberFormat="1" applyFont="1" applyFill="1" applyBorder="1" applyAlignment="1">
      <alignment horizontal="right" vertical="center"/>
    </xf>
    <xf numFmtId="0" fontId="6" fillId="3" borderId="1" xfId="1" applyFont="1" applyFill="1" applyBorder="1" applyAlignment="1">
      <alignment horizontal="left" vertical="center"/>
    </xf>
    <xf numFmtId="0" fontId="6" fillId="3" borderId="1" xfId="1" applyFont="1" applyFill="1" applyBorder="1" applyAlignment="1">
      <alignment horizontal="right" vertical="center" wrapText="1"/>
    </xf>
    <xf numFmtId="0" fontId="6" fillId="3" borderId="1" xfId="1" applyFont="1" applyFill="1" applyBorder="1" applyAlignment="1">
      <alignment horizontal="right" vertical="center"/>
    </xf>
    <xf numFmtId="164" fontId="8" fillId="3" borderId="1" xfId="1" applyNumberFormat="1" applyFont="1" applyFill="1" applyBorder="1" applyAlignment="1">
      <alignment horizontal="right" vertical="center"/>
    </xf>
    <xf numFmtId="165" fontId="8" fillId="3" borderId="1" xfId="1" applyNumberFormat="1" applyFont="1" applyFill="1" applyBorder="1" applyAlignment="1">
      <alignment horizontal="right" vertical="center"/>
    </xf>
    <xf numFmtId="165" fontId="8" fillId="3" borderId="1" xfId="1" applyNumberFormat="1" applyFont="1" applyFill="1" applyBorder="1" applyAlignment="1">
      <alignment horizontal="right" vertical="center" wrapText="1"/>
    </xf>
    <xf numFmtId="49" fontId="9" fillId="3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Жукова Евгения Викторовна" id="{2173A6FB-29DC-913D-B30E-D7AEB4F934AB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238" personId="{2173A6FB-29DC-913D-B30E-D7AEB4F934AB}" id="{00BB00D5-00C0-40A9-99DA-008C001F00C0}" done="0">
    <text xml:space="preserve">почему 24 равен 23, а денег больше?
Ошибочно)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0"/>
  <sheetViews>
    <sheetView tabSelected="1" view="pageBreakPreview" zoomScale="50" zoomScaleSheetLayoutView="50" workbookViewId="0">
      <pane ySplit="5" topLeftCell="A6" activePane="bottomLeft" state="frozen"/>
      <selection activeCell="J233" sqref="A233:XFD233"/>
      <selection pane="bottomLeft" activeCell="J18" sqref="J18"/>
    </sheetView>
  </sheetViews>
  <sheetFormatPr defaultColWidth="9.140625" defaultRowHeight="21"/>
  <cols>
    <col min="1" max="1" width="149.140625" style="13" customWidth="1"/>
    <col min="2" max="2" width="14" style="13" customWidth="1"/>
    <col min="3" max="4" width="16.28515625" style="13" customWidth="1"/>
    <col min="5" max="5" width="24.28515625" style="13" customWidth="1"/>
    <col min="6" max="6" width="99.140625" style="1" customWidth="1"/>
    <col min="7" max="7" width="25" style="9" customWidth="1"/>
    <col min="8" max="8" width="40.7109375" style="9" customWidth="1"/>
    <col min="9" max="9" width="23.140625" style="1" customWidth="1"/>
    <col min="10" max="10" width="32" style="1" bestFit="1" customWidth="1"/>
    <col min="11" max="11" width="28.140625" style="1" customWidth="1"/>
    <col min="12" max="12" width="26.5703125" style="1" customWidth="1"/>
    <col min="13" max="13" width="31.7109375" style="1" customWidth="1"/>
    <col min="14" max="14" width="22.5703125" style="1" customWidth="1"/>
    <col min="15" max="15" width="28.5703125" style="1" customWidth="1"/>
    <col min="16" max="16" width="29.85546875" style="1" bestFit="1" customWidth="1"/>
    <col min="17" max="17" width="23.42578125" style="1" customWidth="1"/>
    <col min="18" max="18" width="24.85546875" style="1" customWidth="1"/>
    <col min="19" max="19" width="29.28515625" style="1" customWidth="1"/>
    <col min="20" max="20" width="23.140625" style="1" customWidth="1"/>
    <col min="21" max="21" width="28.140625" style="1" customWidth="1"/>
    <col min="22" max="16384" width="9.140625" style="1"/>
  </cols>
  <sheetData>
    <row r="1" spans="1:21">
      <c r="P1" s="35"/>
      <c r="Q1" s="35"/>
      <c r="R1" s="35"/>
      <c r="S1" s="35"/>
      <c r="T1" s="35"/>
    </row>
    <row r="2" spans="1:21" ht="81" customHeight="1">
      <c r="A2" s="36" t="s">
        <v>29</v>
      </c>
      <c r="B2" s="36"/>
      <c r="C2" s="36"/>
      <c r="D2" s="36"/>
      <c r="E2" s="36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</row>
    <row r="3" spans="1:21">
      <c r="T3" s="2"/>
    </row>
    <row r="4" spans="1:21">
      <c r="A4" s="38" t="s">
        <v>0</v>
      </c>
      <c r="B4" s="39" t="s">
        <v>30</v>
      </c>
      <c r="C4" s="39" t="s">
        <v>31</v>
      </c>
      <c r="D4" s="39" t="s">
        <v>32</v>
      </c>
      <c r="E4" s="39" t="s">
        <v>33</v>
      </c>
      <c r="F4" s="38" t="s">
        <v>1</v>
      </c>
      <c r="G4" s="38" t="s">
        <v>2</v>
      </c>
      <c r="H4" s="38" t="s">
        <v>3</v>
      </c>
      <c r="I4" s="38" t="s">
        <v>4</v>
      </c>
      <c r="J4" s="38"/>
      <c r="K4" s="38"/>
      <c r="L4" s="38" t="s">
        <v>5</v>
      </c>
      <c r="M4" s="38"/>
      <c r="N4" s="38"/>
      <c r="O4" s="38" t="s">
        <v>6</v>
      </c>
      <c r="P4" s="38"/>
      <c r="Q4" s="38"/>
      <c r="R4" s="38" t="s">
        <v>7</v>
      </c>
      <c r="S4" s="38"/>
      <c r="T4" s="38"/>
    </row>
    <row r="5" spans="1:21" ht="60.75">
      <c r="A5" s="38"/>
      <c r="B5" s="40"/>
      <c r="C5" s="40"/>
      <c r="D5" s="40"/>
      <c r="E5" s="40"/>
      <c r="F5" s="38"/>
      <c r="G5" s="38"/>
      <c r="H5" s="38"/>
      <c r="I5" s="3" t="s">
        <v>8</v>
      </c>
      <c r="J5" s="3" t="s">
        <v>9</v>
      </c>
      <c r="K5" s="3" t="s">
        <v>10</v>
      </c>
      <c r="L5" s="3" t="s">
        <v>8</v>
      </c>
      <c r="M5" s="3" t="s">
        <v>11</v>
      </c>
      <c r="N5" s="3" t="s">
        <v>12</v>
      </c>
      <c r="O5" s="3" t="s">
        <v>8</v>
      </c>
      <c r="P5" s="3" t="s">
        <v>13</v>
      </c>
      <c r="Q5" s="3" t="s">
        <v>14</v>
      </c>
      <c r="R5" s="3" t="s">
        <v>8</v>
      </c>
      <c r="S5" s="3" t="s">
        <v>13</v>
      </c>
      <c r="T5" s="3" t="s">
        <v>15</v>
      </c>
    </row>
    <row r="6" spans="1:21" s="4" customFormat="1" ht="67.5" customHeight="1">
      <c r="A6" s="14" t="s">
        <v>16</v>
      </c>
      <c r="B6" s="34" t="s">
        <v>34</v>
      </c>
      <c r="C6" s="34" t="s">
        <v>35</v>
      </c>
      <c r="D6" s="34" t="s">
        <v>36</v>
      </c>
      <c r="E6" s="34" t="s">
        <v>37</v>
      </c>
      <c r="F6" s="41" t="s">
        <v>25</v>
      </c>
      <c r="G6" s="33">
        <v>975</v>
      </c>
      <c r="H6" s="19"/>
      <c r="I6" s="31">
        <v>975</v>
      </c>
      <c r="J6" s="31">
        <f>SUM(J7:J10)</f>
        <v>7764.7</v>
      </c>
      <c r="K6" s="31">
        <v>222.26</v>
      </c>
      <c r="L6" s="31">
        <f>SUM(L7:L13)</f>
        <v>1011</v>
      </c>
      <c r="M6" s="31">
        <f>SUM(M7:M13)</f>
        <v>11689.01</v>
      </c>
      <c r="N6" s="31">
        <f t="shared" ref="N6:N10" si="0">M6/J6*100</f>
        <v>150.54039434878362</v>
      </c>
      <c r="O6" s="31">
        <f>SUM(O7:O13)</f>
        <v>1368</v>
      </c>
      <c r="P6" s="31">
        <f>SUM(P7:P13)</f>
        <v>11689.01</v>
      </c>
      <c r="Q6" s="31">
        <f t="shared" ref="Q6:Q13" si="1">P6/M6*100</f>
        <v>100</v>
      </c>
      <c r="R6" s="31">
        <f>SUM(R7:R13)</f>
        <v>1398</v>
      </c>
      <c r="S6" s="31">
        <f>SUM(S7:S13)</f>
        <v>11688.98</v>
      </c>
      <c r="T6" s="32">
        <f t="shared" ref="T6:T13" si="2">S6/P6*100</f>
        <v>99.999743348666811</v>
      </c>
      <c r="U6" s="24"/>
    </row>
    <row r="7" spans="1:21" s="4" customFormat="1" ht="20.25">
      <c r="A7" s="25" t="s">
        <v>17</v>
      </c>
      <c r="B7" s="25"/>
      <c r="C7" s="25"/>
      <c r="D7" s="25"/>
      <c r="E7" s="25"/>
      <c r="F7" s="41"/>
      <c r="G7" s="26">
        <v>5</v>
      </c>
      <c r="H7" s="19">
        <f t="shared" ref="H7:H10" si="3">J7/I7</f>
        <v>28.74</v>
      </c>
      <c r="I7" s="27">
        <v>5</v>
      </c>
      <c r="J7" s="27">
        <v>143.69999999999999</v>
      </c>
      <c r="K7" s="22">
        <v>71.44</v>
      </c>
      <c r="L7" s="27">
        <v>13</v>
      </c>
      <c r="M7" s="27">
        <v>574.72</v>
      </c>
      <c r="N7" s="22">
        <f t="shared" si="0"/>
        <v>399.94432846207377</v>
      </c>
      <c r="O7" s="27">
        <v>20</v>
      </c>
      <c r="P7" s="27">
        <v>574.72</v>
      </c>
      <c r="Q7" s="22">
        <f t="shared" si="1"/>
        <v>100</v>
      </c>
      <c r="R7" s="27">
        <v>10</v>
      </c>
      <c r="S7" s="27">
        <v>287.36</v>
      </c>
      <c r="T7" s="23">
        <f t="shared" si="2"/>
        <v>50</v>
      </c>
      <c r="U7" s="24"/>
    </row>
    <row r="8" spans="1:21" s="4" customFormat="1" ht="20.25">
      <c r="A8" s="14" t="s">
        <v>18</v>
      </c>
      <c r="B8" s="14"/>
      <c r="C8" s="14"/>
      <c r="D8" s="14"/>
      <c r="E8" s="14"/>
      <c r="F8" s="41"/>
      <c r="G8" s="21">
        <v>162</v>
      </c>
      <c r="H8" s="19">
        <f t="shared" si="3"/>
        <v>11.493827160493828</v>
      </c>
      <c r="I8" s="22">
        <v>162</v>
      </c>
      <c r="J8" s="22">
        <v>1862</v>
      </c>
      <c r="K8" s="22">
        <v>229.79</v>
      </c>
      <c r="L8" s="22">
        <v>170</v>
      </c>
      <c r="M8" s="22">
        <v>2459.7199999999998</v>
      </c>
      <c r="N8" s="22">
        <f t="shared" si="0"/>
        <v>132.10096670247046</v>
      </c>
      <c r="O8" s="22">
        <v>214</v>
      </c>
      <c r="P8" s="22">
        <v>2459.7199999999998</v>
      </c>
      <c r="Q8" s="22">
        <f t="shared" si="1"/>
        <v>100</v>
      </c>
      <c r="R8" s="22">
        <v>221</v>
      </c>
      <c r="S8" s="22">
        <v>2540.17</v>
      </c>
      <c r="T8" s="23">
        <f t="shared" si="2"/>
        <v>103.2706974777617</v>
      </c>
      <c r="U8" s="24"/>
    </row>
    <row r="9" spans="1:21" s="4" customFormat="1" ht="20.25">
      <c r="A9" s="14" t="s">
        <v>19</v>
      </c>
      <c r="B9" s="14"/>
      <c r="C9" s="14"/>
      <c r="D9" s="14"/>
      <c r="E9" s="14"/>
      <c r="F9" s="41"/>
      <c r="G9" s="21">
        <v>790</v>
      </c>
      <c r="H9" s="19">
        <f t="shared" si="3"/>
        <v>6.8970886075949362</v>
      </c>
      <c r="I9" s="22">
        <v>790</v>
      </c>
      <c r="J9" s="22">
        <v>5448.7</v>
      </c>
      <c r="K9" s="22">
        <v>230.74</v>
      </c>
      <c r="L9" s="22">
        <v>803</v>
      </c>
      <c r="M9" s="22">
        <v>7378.72</v>
      </c>
      <c r="N9" s="22">
        <f t="shared" si="0"/>
        <v>135.42166021252777</v>
      </c>
      <c r="O9" s="22">
        <v>1070</v>
      </c>
      <c r="P9" s="22">
        <v>7378.72</v>
      </c>
      <c r="Q9" s="22">
        <f t="shared" si="1"/>
        <v>100</v>
      </c>
      <c r="R9" s="22">
        <v>1105</v>
      </c>
      <c r="S9" s="22">
        <v>7620.08</v>
      </c>
      <c r="T9" s="23">
        <f t="shared" si="2"/>
        <v>103.27102803738318</v>
      </c>
      <c r="U9" s="24"/>
    </row>
    <row r="10" spans="1:21" s="4" customFormat="1" ht="20.25">
      <c r="A10" s="14" t="s">
        <v>20</v>
      </c>
      <c r="B10" s="14"/>
      <c r="C10" s="14"/>
      <c r="D10" s="14"/>
      <c r="E10" s="14"/>
      <c r="F10" s="41"/>
      <c r="G10" s="21">
        <v>18</v>
      </c>
      <c r="H10" s="19">
        <f t="shared" si="3"/>
        <v>17.238888888888891</v>
      </c>
      <c r="I10" s="22">
        <v>18</v>
      </c>
      <c r="J10" s="22">
        <v>310.3</v>
      </c>
      <c r="K10" s="22">
        <v>257.10000000000002</v>
      </c>
      <c r="L10" s="22">
        <v>10</v>
      </c>
      <c r="M10" s="22">
        <v>586.19000000000005</v>
      </c>
      <c r="N10" s="22">
        <f t="shared" si="0"/>
        <v>188.91073155011279</v>
      </c>
      <c r="O10" s="22">
        <v>34</v>
      </c>
      <c r="P10" s="22">
        <v>586.19000000000005</v>
      </c>
      <c r="Q10" s="22">
        <f t="shared" si="1"/>
        <v>100</v>
      </c>
      <c r="R10" s="22">
        <v>32</v>
      </c>
      <c r="S10" s="22">
        <v>551.71</v>
      </c>
      <c r="T10" s="23">
        <f t="shared" si="2"/>
        <v>94.117948105563045</v>
      </c>
      <c r="U10" s="24"/>
    </row>
    <row r="11" spans="1:21" s="4" customFormat="1" ht="20.25">
      <c r="A11" s="28" t="s">
        <v>21</v>
      </c>
      <c r="B11" s="28"/>
      <c r="C11" s="28"/>
      <c r="D11" s="28"/>
      <c r="E11" s="28"/>
      <c r="F11" s="41"/>
      <c r="G11" s="29">
        <v>0</v>
      </c>
      <c r="H11" s="19"/>
      <c r="I11" s="20">
        <v>0</v>
      </c>
      <c r="J11" s="30">
        <v>0</v>
      </c>
      <c r="K11" s="30"/>
      <c r="L11" s="20">
        <v>5</v>
      </c>
      <c r="M11" s="20">
        <v>344.83</v>
      </c>
      <c r="N11" s="20"/>
      <c r="O11" s="20">
        <v>10</v>
      </c>
      <c r="P11" s="20">
        <v>344.83</v>
      </c>
      <c r="Q11" s="22">
        <f t="shared" si="1"/>
        <v>100</v>
      </c>
      <c r="R11" s="20">
        <v>10</v>
      </c>
      <c r="S11" s="20">
        <v>344.83</v>
      </c>
      <c r="T11" s="23">
        <f t="shared" si="2"/>
        <v>100</v>
      </c>
    </row>
    <row r="12" spans="1:21" s="4" customFormat="1" ht="20.25">
      <c r="A12" s="28" t="s">
        <v>22</v>
      </c>
      <c r="B12" s="28"/>
      <c r="C12" s="28"/>
      <c r="D12" s="28"/>
      <c r="E12" s="28"/>
      <c r="F12" s="41"/>
      <c r="G12" s="29">
        <v>0</v>
      </c>
      <c r="H12" s="19"/>
      <c r="I12" s="20">
        <v>0</v>
      </c>
      <c r="J12" s="30">
        <v>0</v>
      </c>
      <c r="K12" s="30"/>
      <c r="L12" s="20">
        <v>5</v>
      </c>
      <c r="M12" s="20">
        <v>229.89</v>
      </c>
      <c r="N12" s="20"/>
      <c r="O12" s="20">
        <v>10</v>
      </c>
      <c r="P12" s="20">
        <v>229.89</v>
      </c>
      <c r="Q12" s="22">
        <f t="shared" si="1"/>
        <v>100</v>
      </c>
      <c r="R12" s="20">
        <v>10</v>
      </c>
      <c r="S12" s="20">
        <v>229.89</v>
      </c>
      <c r="T12" s="23">
        <f t="shared" si="2"/>
        <v>100</v>
      </c>
    </row>
    <row r="13" spans="1:21" s="4" customFormat="1" ht="20.25">
      <c r="A13" s="28" t="s">
        <v>23</v>
      </c>
      <c r="B13" s="28"/>
      <c r="C13" s="28"/>
      <c r="D13" s="28"/>
      <c r="E13" s="28"/>
      <c r="F13" s="41"/>
      <c r="G13" s="29">
        <v>0</v>
      </c>
      <c r="H13" s="19"/>
      <c r="I13" s="20">
        <v>0</v>
      </c>
      <c r="J13" s="30">
        <v>0</v>
      </c>
      <c r="K13" s="30"/>
      <c r="L13" s="20">
        <v>5</v>
      </c>
      <c r="M13" s="20">
        <v>114.94</v>
      </c>
      <c r="N13" s="20"/>
      <c r="O13" s="20">
        <v>10</v>
      </c>
      <c r="P13" s="20">
        <v>114.94</v>
      </c>
      <c r="Q13" s="22">
        <f t="shared" si="1"/>
        <v>100</v>
      </c>
      <c r="R13" s="20">
        <v>10</v>
      </c>
      <c r="S13" s="20">
        <v>114.94</v>
      </c>
      <c r="T13" s="23">
        <f t="shared" si="2"/>
        <v>100</v>
      </c>
    </row>
    <row r="14" spans="1:21">
      <c r="A14" s="15"/>
      <c r="B14" s="15"/>
      <c r="C14" s="15"/>
      <c r="D14" s="15"/>
      <c r="E14" s="15"/>
    </row>
    <row r="15" spans="1:21">
      <c r="A15" s="15"/>
      <c r="B15" s="15"/>
      <c r="C15" s="15"/>
      <c r="D15" s="15"/>
      <c r="E15" s="15"/>
    </row>
    <row r="16" spans="1:21" ht="54" customHeight="1">
      <c r="A16" s="15"/>
      <c r="B16" s="15"/>
      <c r="C16" s="15"/>
      <c r="D16" s="15"/>
      <c r="E16" s="15"/>
    </row>
    <row r="17" spans="1:10" s="5" customFormat="1">
      <c r="A17" s="13"/>
      <c r="B17" s="13"/>
      <c r="C17" s="13"/>
      <c r="D17" s="13"/>
      <c r="E17" s="13"/>
      <c r="F17" s="1"/>
      <c r="G17" s="9"/>
      <c r="H17" s="9"/>
    </row>
    <row r="18" spans="1:10" s="5" customFormat="1" ht="15.75">
      <c r="A18" s="16"/>
      <c r="B18" s="16"/>
      <c r="C18" s="16"/>
      <c r="D18" s="16"/>
      <c r="E18" s="16"/>
      <c r="F18" s="6"/>
      <c r="G18" s="10"/>
      <c r="H18" s="10"/>
      <c r="I18" s="6"/>
      <c r="J18" s="6"/>
    </row>
    <row r="19" spans="1:10" s="5" customFormat="1" ht="12.75">
      <c r="A19" s="16"/>
      <c r="B19" s="16"/>
      <c r="C19" s="16"/>
      <c r="D19" s="16"/>
      <c r="E19" s="16"/>
      <c r="F19" s="7"/>
      <c r="G19" s="11"/>
      <c r="H19" s="11"/>
      <c r="I19" s="7"/>
      <c r="J19" s="8"/>
    </row>
    <row r="20" spans="1:10" s="5" customFormat="1" ht="22.5">
      <c r="A20" s="17"/>
      <c r="B20" s="17"/>
      <c r="C20" s="17"/>
      <c r="D20" s="17"/>
      <c r="E20" s="17"/>
      <c r="G20" s="12"/>
      <c r="H20" s="12"/>
    </row>
    <row r="24" spans="1:10" ht="409.5" customHeight="1"/>
    <row r="25" spans="1:10" ht="409.5" customHeight="1"/>
    <row r="26" spans="1:10" ht="409.6" customHeight="1"/>
    <row r="27" spans="1:10" ht="23.25">
      <c r="A27" s="18" t="s">
        <v>24</v>
      </c>
      <c r="B27" s="18"/>
      <c r="C27" s="18"/>
      <c r="D27" s="18"/>
      <c r="E27" s="18"/>
    </row>
    <row r="28" spans="1:10" ht="23.25">
      <c r="A28" s="18" t="s">
        <v>26</v>
      </c>
      <c r="B28" s="18"/>
      <c r="C28" s="18"/>
      <c r="D28" s="18"/>
      <c r="E28" s="18"/>
    </row>
    <row r="29" spans="1:10" ht="23.25">
      <c r="A29" s="18" t="s">
        <v>27</v>
      </c>
      <c r="B29" s="18"/>
      <c r="C29" s="18"/>
      <c r="D29" s="18"/>
      <c r="E29" s="18"/>
    </row>
    <row r="30" spans="1:10" ht="23.25">
      <c r="A30" s="18" t="s">
        <v>28</v>
      </c>
      <c r="B30" s="18"/>
      <c r="C30" s="18"/>
      <c r="D30" s="18"/>
      <c r="E30" s="18"/>
    </row>
  </sheetData>
  <autoFilter ref="A5:V13" xr:uid="{00000000-0009-0000-0000-000000000000}"/>
  <mergeCells count="15">
    <mergeCell ref="E4:E5"/>
    <mergeCell ref="F6:F13"/>
    <mergeCell ref="P1:T1"/>
    <mergeCell ref="A2:T2"/>
    <mergeCell ref="A4:A5"/>
    <mergeCell ref="F4:F5"/>
    <mergeCell ref="G4:G5"/>
    <mergeCell ref="H4:H5"/>
    <mergeCell ref="I4:K4"/>
    <mergeCell ref="L4:N4"/>
    <mergeCell ref="O4:Q4"/>
    <mergeCell ref="R4:T4"/>
    <mergeCell ref="B4:B5"/>
    <mergeCell ref="C4:C5"/>
    <mergeCell ref="D4:D5"/>
  </mergeCells>
  <pageMargins left="0.39370078740157483" right="0.39370078740157483" top="0.35433070866141736" bottom="0.35433070866141736" header="0" footer="0"/>
  <pageSetup paperSize="8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МСП</vt:lpstr>
      <vt:lpstr>МСП!Print_Titles</vt:lpstr>
      <vt:lpstr>МСП!Область_печати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Мацокина Татьяна Михайловна</dc:creator>
  <cp:lastModifiedBy>Островская Анна Олеговна</cp:lastModifiedBy>
  <cp:revision>4</cp:revision>
  <cp:lastPrinted>2024-10-17T08:14:50Z</cp:lastPrinted>
  <dcterms:created xsi:type="dcterms:W3CDTF">2024-01-30T08:59:50Z</dcterms:created>
  <dcterms:modified xsi:type="dcterms:W3CDTF">2025-04-07T07:14:37Z</dcterms:modified>
</cp:coreProperties>
</file>