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0807550018000" sheetId="1" state="visible" r:id="rId1"/>
  </sheets>
  <definedNames>
    <definedName name="_FilterDatabase" localSheetId="0" hidden="1">'10807550018000'!$C$1:$C$24</definedName>
    <definedName name="_xlnm.Print_Area" localSheetId="0" hidden="0">'10807550018000'!$A$1:$AW$15</definedName>
  </definedNames>
  <calcPr/>
</workbook>
</file>

<file path=xl/sharedStrings.xml><?xml version="1.0" encoding="utf-8"?>
<sst xmlns="http://schemas.openxmlformats.org/spreadsheetml/2006/main" count="64" uniqueCount="64">
  <si>
    <t xml:space="preserve">Расчет поступлений в федеральный бюджет государственной пошлины за государственный кадастровый учет  (при обращении через многофункциональные центры), </t>
  </si>
  <si>
    <t xml:space="preserve">администрируемой Росреестром по КБК 321 1 08 07550 01 8000 110 на </t>
  </si>
  <si>
    <t xml:space="preserve"> 2025-2028 гг.</t>
  </si>
  <si>
    <t xml:space="preserve">Управление Росреестра по Новосибирской области</t>
  </si>
  <si>
    <t xml:space="preserve">по состоянию на</t>
  </si>
  <si>
    <t xml:space="preserve">01 апреля 2025 г.</t>
  </si>
  <si>
    <t xml:space="preserve">Код вида доходов</t>
  </si>
  <si>
    <t xml:space="preserve">№ п/п</t>
  </si>
  <si>
    <t xml:space="preserve">Наименование ИД</t>
  </si>
  <si>
    <t xml:space="preserve">Размер государствен-
ной пошлины, 2024 год, руб.
</t>
  </si>
  <si>
    <t xml:space="preserve">Размер государствен-
ной пошлины,  руб.
</t>
  </si>
  <si>
    <t xml:space="preserve"> 2025 год</t>
  </si>
  <si>
    <t xml:space="preserve"> 2026 год</t>
  </si>
  <si>
    <t xml:space="preserve"> 2027 год</t>
  </si>
  <si>
    <t xml:space="preserve"> 2028 год</t>
  </si>
  <si>
    <t xml:space="preserve">Среднее количество обращений за 3 года</t>
  </si>
  <si>
    <t xml:space="preserve">Корректирую-
щий показатель количества обращений</t>
  </si>
  <si>
    <t xml:space="preserve">Прогнозируемое количество обращений</t>
  </si>
  <si>
    <t xml:space="preserve">Прогнозируемый объем выпадающих доходов государственной пошлины от применения льгот (ст. 333.18, ст. 333.35 НК РФ), тыс. руб.</t>
  </si>
  <si>
    <t xml:space="preserve">Средняя сумма возвратов за 3 года, тыс. руб.</t>
  </si>
  <si>
    <t xml:space="preserve">Корректирующий показатель возвратов, 
тыс. руб.</t>
  </si>
  <si>
    <t xml:space="preserve">Прогнозируемый объем возвратов, тыс.руб.</t>
  </si>
  <si>
    <t xml:space="preserve">Прогнозируемый объем поступления задолженности 
тыс. руб.
</t>
  </si>
  <si>
    <t xml:space="preserve">Прогнозируемый объем ошибочно уплаченных поступлений, тыс.руб.</t>
  </si>
  <si>
    <t xml:space="preserve">Итого влияние разовых факторов, тыс. руб.</t>
  </si>
  <si>
    <t xml:space="preserve">Сумма, тыс. руб.</t>
  </si>
  <si>
    <t xml:space="preserve">среднее количество обращений за 3 года</t>
  </si>
  <si>
    <t xml:space="preserve">корректирую-
щий показатель количества обращений</t>
  </si>
  <si>
    <t xml:space="preserve">прогнозируемое количество обращений</t>
  </si>
  <si>
    <t xml:space="preserve">Прогнозируемый объем поступления задолженности,
тыс. руб.</t>
  </si>
  <si>
    <t>7=5+6</t>
  </si>
  <si>
    <t>11=9+10</t>
  </si>
  <si>
    <t>14=12+13-11</t>
  </si>
  <si>
    <t>15=((4*7)/1000-8+14)*0,5</t>
  </si>
  <si>
    <t>18=16+17</t>
  </si>
  <si>
    <t>22=20+21</t>
  </si>
  <si>
    <t>25=23+24-22</t>
  </si>
  <si>
    <t>26=((4*18)/1000-19+25)*0,5</t>
  </si>
  <si>
    <t>29=27+28</t>
  </si>
  <si>
    <t>33=31+32</t>
  </si>
  <si>
    <t>36=34+35-33</t>
  </si>
  <si>
    <t>37=((4*29)/1000-30+36)*0,5</t>
  </si>
  <si>
    <t>40=38+39</t>
  </si>
  <si>
    <t>44=42+43</t>
  </si>
  <si>
    <t>47=45+46-44</t>
  </si>
  <si>
    <t>48=((4*40)/1000-41+47)*0,5</t>
  </si>
  <si>
    <t xml:space="preserve"> Бумажный документ, всего</t>
  </si>
  <si>
    <t xml:space="preserve">Доходы, поступающие от уплаты государственной пошлины за:</t>
  </si>
  <si>
    <t>32110807550018000110</t>
  </si>
  <si>
    <t xml:space="preserve">государственный кадастровый учет созданных (образованных) объектов недвижимости без одновременной государственной регистрации прав, за исключением юридически значимых действий, предусмотренных подпунктом 22.3 пункта 1 ст.333.33 НК РФ
ДЛЯ ФИЗИЧЕСКИХ ЛИЦ</t>
  </si>
  <si>
    <t xml:space="preserve">государственный кадастровый учет созданных (образованных) объектов недвижимости без одновременной государственной регистрации прав, за исключением юридически значимых действий, предусмотренных подпунктом 22.3 пункта 1 ст.333.33 НК РФ
ДЛЯ ЮРИДИЧЕСКИХ ЛИЦ</t>
  </si>
  <si>
    <t xml:space="preserve">государственный кадастровый учет в связи с изменением сведений об объекте недвижимости
ДЛЯ ФИЗИЧЕСКИХ ЛИЦ
</t>
  </si>
  <si>
    <t xml:space="preserve">государственный кадастровый учет в связи с изменением сведений об объекте недвижимости
ДЛЯ ЮРИДИЧЕСКИХ ЛИЦ
</t>
  </si>
  <si>
    <t xml:space="preserve">Итого, тыс. руб.</t>
  </si>
  <si>
    <t xml:space="preserve">возвраты ПРОВЕРКА с ф.0531468</t>
  </si>
  <si>
    <t xml:space="preserve">задолженность ПРОВЕРКА ПЗ при наличии</t>
  </si>
  <si>
    <t xml:space="preserve">ошибочно уплаченные
ПРОВЕРКА должна быть &gt;0
</t>
  </si>
  <si>
    <t xml:space="preserve">ИТОГО
ОЦЕНКА
</t>
  </si>
  <si>
    <t xml:space="preserve">ИТОГО
1-ый год
</t>
  </si>
  <si>
    <t xml:space="preserve">ИТОГО
2-ой год
</t>
  </si>
  <si>
    <t xml:space="preserve">ИТОГО
3-ий год
</t>
  </si>
  <si>
    <t>касса</t>
  </si>
  <si>
    <t>тыс.руб.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</si>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</sst>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20">
    <font>
      <sz val="11.000000"/>
      <color theme="1"/>
      <name val="Calibri"/>
      <scheme val="minor"/>
    </font>
    <font>
      <sz val="8.000000"/>
      <name val="Times New Roman"/>
    </font>
    <font>
      <b/>
      <sz val="10.000000"/>
      <name val="Times New Roman"/>
    </font>
    <font>
      <b/>
      <sz val="9.000000"/>
      <name val="Times New Roman"/>
    </font>
    <font>
      <sz val="9.000000"/>
      <name val="Times New Roman"/>
    </font>
    <font>
      <sz val="9.000000"/>
      <color theme="0"/>
      <name val="Times New Roman"/>
    </font>
    <font>
      <b/>
      <sz val="8.000000"/>
      <name val="Times New Roman"/>
    </font>
    <font>
      <b/>
      <i/>
      <sz val="10.000000"/>
      <name val="Times New Roman"/>
    </font>
    <font>
      <b/>
      <i/>
      <sz val="8.000000"/>
      <name val="Times New Roman"/>
    </font>
    <font>
      <b/>
      <i/>
      <sz val="12.000000"/>
      <name val="Times New Roman"/>
    </font>
    <font>
      <b/>
      <sz val="12.000000"/>
      <name val="Times New Roman"/>
    </font>
    <font>
      <sz val="10.000000"/>
      <name val="Times New Roman"/>
    </font>
    <font>
      <sz val="12.000000"/>
      <name val="Times New Roman"/>
    </font>
    <font>
      <sz val="8.000000"/>
      <color theme="1"/>
      <name val="Times New Roman"/>
    </font>
    <font>
      <sz val="10.000000"/>
      <color theme="1"/>
      <name val="Times New Roman"/>
    </font>
    <font>
      <b/>
      <sz val="8.000000"/>
      <color theme="1"/>
      <name val="Times New Roman"/>
    </font>
    <font>
      <b/>
      <sz val="12.000000"/>
      <color theme="1"/>
      <name val="Times New Roman"/>
    </font>
    <font>
      <i/>
      <sz val="8.000000"/>
      <name val="Times New Roman"/>
    </font>
    <font>
      <sz val="10.000000"/>
      <name val="Calibri"/>
      <scheme val="minor"/>
    </font>
    <font>
      <sz val="8.000000"/>
      <name val="Calibri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/>
        <bgColor theme="0"/>
      </patternFill>
    </fill>
    <fill>
      <patternFill patternType="solid">
        <fgColor indexed="43"/>
        <bgColor indexed="43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indexed="26"/>
        <bgColor indexed="26"/>
      </patternFill>
    </fill>
    <fill>
      <patternFill patternType="solid">
        <fgColor indexed="5"/>
        <bgColor indexed="5"/>
      </patternFill>
    </fill>
    <fill>
      <patternFill patternType="solid">
        <fgColor rgb="FFFFC000"/>
        <bgColor rgb="FFFFC000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rgb="FF92D050"/>
        <bgColor rgb="FF92D050"/>
      </patternFill>
    </fill>
    <fill>
      <patternFill patternType="solid">
        <fgColor rgb="FFC5D9F1"/>
        <bgColor rgb="FFC5D9F1"/>
      </patternFill>
    </fill>
    <fill>
      <patternFill patternType="solid">
        <fgColor rgb="FFD9D9D9"/>
        <bgColor rgb="FFD9D9D9"/>
      </patternFill>
    </fill>
  </fills>
  <borders count="9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95">
    <xf fontId="0" fillId="0" borderId="0" numFmtId="0" xfId="0"/>
    <xf fontId="1" fillId="0" borderId="0" numFmtId="0" xfId="0" applyFont="1" applyProtection="1"/>
    <xf fontId="1" fillId="0" borderId="0" numFmtId="0" xfId="0" applyFont="1" applyAlignment="1" applyProtection="1">
      <alignment horizontal="center" vertical="center"/>
    </xf>
    <xf fontId="2" fillId="0" borderId="0" numFmtId="0" xfId="0" applyFont="1" applyAlignment="1" applyProtection="1">
      <alignment vertical="center" wrapText="1"/>
    </xf>
    <xf fontId="2" fillId="0" borderId="0" numFmtId="0" xfId="0" applyFont="1" applyAlignment="1" applyProtection="1">
      <alignment horizontal="center" vertical="center" wrapText="1"/>
    </xf>
    <xf fontId="2" fillId="0" borderId="0" numFmtId="0" xfId="0" applyFont="1" applyAlignment="1" applyProtection="1">
      <alignment horizontal="right" vertical="center" wrapText="1"/>
    </xf>
    <xf fontId="2" fillId="0" borderId="0" numFmtId="0" xfId="0" applyFont="1" applyAlignment="1" applyProtection="1">
      <alignment horizontal="left" vertical="center" wrapText="1"/>
    </xf>
    <xf fontId="3" fillId="0" borderId="0" numFmtId="0" xfId="0" applyFont="1" applyAlignment="1" applyProtection="1">
      <alignment horizontal="center" vertical="center" wrapText="1"/>
    </xf>
    <xf fontId="3" fillId="0" borderId="1" numFmtId="0" xfId="0" applyFont="1" applyBorder="1" applyAlignment="1" applyProtection="1">
      <alignment horizontal="center" vertical="center" wrapText="1"/>
    </xf>
    <xf fontId="3" fillId="0" borderId="0" numFmtId="0" xfId="0" applyFont="1" applyAlignment="1" applyProtection="1">
      <alignment vertical="center" wrapText="1"/>
    </xf>
    <xf fontId="1" fillId="0" borderId="2" numFmtId="49" xfId="0" applyNumberFormat="1" applyFont="1" applyBorder="1" applyAlignment="1" applyProtection="1">
      <alignment horizontal="center" vertical="center" wrapText="1"/>
    </xf>
    <xf fontId="1" fillId="0" borderId="2" numFmtId="0" xfId="0" applyFont="1" applyBorder="1" applyAlignment="1" applyProtection="1">
      <alignment horizontal="center" vertical="center" wrapText="1"/>
    </xf>
    <xf fontId="4" fillId="0" borderId="2" numFmtId="0" xfId="0" applyFont="1" applyBorder="1" applyAlignment="1" applyProtection="1">
      <alignment horizontal="center" vertical="center" wrapText="1"/>
    </xf>
    <xf fontId="5" fillId="0" borderId="3" numFmtId="0" xfId="0" applyFont="1" applyBorder="1" applyAlignment="1" applyProtection="1">
      <alignment horizontal="center" vertical="center" wrapText="1"/>
    </xf>
    <xf fontId="3" fillId="2" borderId="4" numFmtId="0" xfId="0" applyFont="1" applyFill="1" applyBorder="1" applyAlignment="1" applyProtection="1">
      <alignment horizontal="center" vertical="center" wrapText="1"/>
    </xf>
    <xf fontId="3" fillId="2" borderId="5" numFmtId="0" xfId="0" applyFont="1" applyFill="1" applyBorder="1" applyAlignment="1" applyProtection="1">
      <alignment horizontal="center" vertical="center" wrapText="1"/>
    </xf>
    <xf fontId="3" fillId="2" borderId="6" numFmtId="0" xfId="0" applyFont="1" applyFill="1" applyBorder="1" applyAlignment="1" applyProtection="1">
      <alignment horizontal="center" vertical="center" wrapText="1"/>
    </xf>
    <xf fontId="3" fillId="3" borderId="4" numFmtId="0" xfId="0" applyFont="1" applyFill="1" applyBorder="1" applyAlignment="1" applyProtection="1">
      <alignment horizontal="center" vertical="center" wrapText="1"/>
    </xf>
    <xf fontId="3" fillId="3" borderId="5" numFmtId="0" xfId="0" applyFont="1" applyFill="1" applyBorder="1" applyAlignment="1" applyProtection="1">
      <alignment horizontal="center" vertical="center" wrapText="1"/>
    </xf>
    <xf fontId="3" fillId="3" borderId="6" numFmtId="0" xfId="0" applyFont="1" applyFill="1" applyBorder="1" applyAlignment="1" applyProtection="1">
      <alignment horizontal="center" vertical="center" wrapText="1"/>
    </xf>
    <xf fontId="3" fillId="4" borderId="4" numFmtId="0" xfId="0" applyFont="1" applyFill="1" applyBorder="1" applyAlignment="1" applyProtection="1">
      <alignment horizontal="center" vertical="center" wrapText="1"/>
    </xf>
    <xf fontId="3" fillId="4" borderId="5" numFmtId="0" xfId="0" applyFont="1" applyFill="1" applyBorder="1" applyAlignment="1" applyProtection="1">
      <alignment horizontal="center" vertical="center" wrapText="1"/>
    </xf>
    <xf fontId="3" fillId="4" borderId="6" numFmtId="0" xfId="0" applyFont="1" applyFill="1" applyBorder="1" applyAlignment="1" applyProtection="1">
      <alignment horizontal="center" vertical="center" wrapText="1"/>
    </xf>
    <xf fontId="3" fillId="5" borderId="4" numFmtId="0" xfId="0" applyFont="1" applyFill="1" applyBorder="1" applyAlignment="1" applyProtection="1">
      <alignment horizontal="center" vertical="center" wrapText="1"/>
    </xf>
    <xf fontId="3" fillId="5" borderId="5" numFmtId="0" xfId="0" applyFont="1" applyFill="1" applyBorder="1" applyAlignment="1" applyProtection="1">
      <alignment horizontal="center" vertical="center" wrapText="1"/>
    </xf>
    <xf fontId="3" fillId="5" borderId="6" numFmtId="0" xfId="0" applyFont="1" applyFill="1" applyBorder="1" applyAlignment="1" applyProtection="1">
      <alignment horizontal="center" vertical="center" wrapText="1"/>
    </xf>
    <xf fontId="1" fillId="0" borderId="7" numFmtId="49" xfId="0" applyNumberFormat="1" applyFont="1" applyBorder="1" applyAlignment="1" applyProtection="1">
      <alignment horizontal="center" vertical="center" wrapText="1"/>
    </xf>
    <xf fontId="1" fillId="0" borderId="7" numFmtId="0" xfId="0" applyFont="1" applyBorder="1" applyAlignment="1" applyProtection="1">
      <alignment horizontal="center" vertical="center" wrapText="1"/>
    </xf>
    <xf fontId="4" fillId="0" borderId="7" numFmtId="0" xfId="0" applyFont="1" applyBorder="1" applyAlignment="1" applyProtection="1">
      <alignment horizontal="center" vertical="center" wrapText="1"/>
    </xf>
    <xf fontId="4" fillId="2" borderId="3" numFmtId="0" xfId="0" applyFont="1" applyFill="1" applyBorder="1" applyAlignment="1" applyProtection="1">
      <alignment horizontal="center" vertical="center" wrapText="1"/>
    </xf>
    <xf fontId="4" fillId="3" borderId="3" numFmtId="0" xfId="0" applyFont="1" applyFill="1" applyBorder="1" applyAlignment="1" applyProtection="1">
      <alignment horizontal="center" vertical="center" wrapText="1"/>
    </xf>
    <xf fontId="4" fillId="4" borderId="3" numFmtId="0" xfId="0" applyFont="1" applyFill="1" applyBorder="1" applyAlignment="1" applyProtection="1">
      <alignment horizontal="center" vertical="center" wrapText="1"/>
    </xf>
    <xf fontId="4" fillId="5" borderId="3" numFmtId="0" xfId="0" applyFont="1" applyFill="1" applyBorder="1" applyAlignment="1" applyProtection="1">
      <alignment horizontal="center" vertical="center" wrapText="1"/>
    </xf>
    <xf fontId="6" fillId="0" borderId="0" numFmtId="0" xfId="0" applyFont="1" applyProtection="1"/>
    <xf fontId="6" fillId="0" borderId="3" numFmtId="1" xfId="0" applyNumberFormat="1" applyFont="1" applyBorder="1" applyAlignment="1" applyProtection="1">
      <alignment horizontal="center" vertical="center"/>
    </xf>
    <xf fontId="6" fillId="0" borderId="3" numFmtId="1" xfId="0" applyNumberFormat="1" applyFont="1" applyBorder="1" applyAlignment="1" applyProtection="1">
      <alignment horizontal="center" vertical="center" wrapText="1"/>
    </xf>
    <xf fontId="6" fillId="0" borderId="2" numFmtId="1" xfId="0" applyNumberFormat="1" applyFont="1" applyBorder="1" applyAlignment="1" applyProtection="1">
      <alignment horizontal="center" vertical="center" wrapText="1"/>
    </xf>
    <xf fontId="6" fillId="0" borderId="0" numFmtId="1" xfId="0" applyNumberFormat="1" applyFont="1" applyAlignment="1" applyProtection="1">
      <alignment horizontal="center" vertical="center" wrapText="1"/>
    </xf>
    <xf fontId="6" fillId="0" borderId="3" numFmtId="0" xfId="0" applyFont="1" applyBorder="1" applyAlignment="1" applyProtection="1">
      <alignment horizontal="center" vertical="center"/>
    </xf>
    <xf fontId="6" fillId="0" borderId="4" numFmtId="0" xfId="0" applyFont="1" applyBorder="1" applyAlignment="1" applyProtection="1">
      <alignment horizontal="center" vertical="center" wrapText="1"/>
    </xf>
    <xf fontId="6" fillId="0" borderId="2" numFmtId="0" xfId="0" applyFont="1" applyBorder="1" applyAlignment="1" applyProtection="1">
      <alignment horizontal="center" vertical="center" wrapText="1"/>
    </xf>
    <xf fontId="6" fillId="0" borderId="2" numFmtId="49" xfId="0" applyNumberFormat="1" applyFont="1" applyBorder="1" applyAlignment="1" applyProtection="1">
      <alignment horizontal="center" vertical="center" wrapText="1"/>
    </xf>
    <xf fontId="6" fillId="0" borderId="3" numFmtId="0" xfId="0" applyFont="1" applyBorder="1" applyAlignment="1" applyProtection="1">
      <alignment horizontal="center" vertical="center" wrapText="1"/>
    </xf>
    <xf fontId="1" fillId="0" borderId="3" numFmtId="0" xfId="0" applyFont="1" applyBorder="1" applyProtection="1"/>
    <xf fontId="1" fillId="6" borderId="4" numFmtId="0" xfId="0" applyFont="1" applyFill="1" applyBorder="1" applyAlignment="1" applyProtection="1">
      <alignment horizontal="center" vertical="center" wrapText="1"/>
    </xf>
    <xf fontId="7" fillId="7" borderId="3" numFmtId="0" xfId="0" applyFont="1" applyFill="1" applyBorder="1" applyAlignment="1" applyProtection="1">
      <alignment horizontal="left" vertical="center" wrapText="1"/>
    </xf>
    <xf fontId="8" fillId="7" borderId="3" numFmtId="0" xfId="0" applyFont="1" applyFill="1" applyBorder="1" applyAlignment="1" applyProtection="1">
      <alignment horizontal="left" vertical="center" wrapText="1"/>
    </xf>
    <xf fontId="9" fillId="7" borderId="3" numFmtId="0" xfId="0" applyFont="1" applyFill="1" applyBorder="1" applyAlignment="1" applyProtection="1">
      <alignment horizontal="left" vertical="center" wrapText="1"/>
    </xf>
    <xf fontId="10" fillId="7" borderId="3" numFmtId="3" xfId="0" applyNumberFormat="1" applyFont="1" applyFill="1" applyBorder="1" applyAlignment="1" applyProtection="1">
      <alignment horizontal="center" vertical="center" wrapText="1"/>
    </xf>
    <xf fontId="10" fillId="7" borderId="3" numFmtId="160" xfId="0" applyNumberFormat="1" applyFont="1" applyFill="1" applyBorder="1" applyAlignment="1" applyProtection="1">
      <alignment horizontal="center" vertical="center" wrapText="1"/>
    </xf>
    <xf fontId="11" fillId="8" borderId="3" numFmtId="0" xfId="0" applyFont="1" applyFill="1" applyBorder="1" applyAlignment="1" applyProtection="1">
      <alignment horizontal="left" vertical="center" wrapText="1"/>
    </xf>
    <xf fontId="1" fillId="8" borderId="3" numFmtId="0" xfId="0" applyFont="1" applyFill="1" applyBorder="1" applyAlignment="1" applyProtection="1">
      <alignment horizontal="center" vertical="center" wrapText="1"/>
    </xf>
    <xf fontId="12" fillId="8" borderId="3" numFmtId="0" xfId="0" applyFont="1" applyFill="1" applyBorder="1" applyAlignment="1" applyProtection="1">
      <alignment horizontal="center" vertical="center" wrapText="1"/>
    </xf>
    <xf fontId="1" fillId="0" borderId="3" numFmtId="49" xfId="0" applyNumberFormat="1" applyFont="1" applyBorder="1" applyAlignment="1" applyProtection="1">
      <alignment horizontal="center" vertical="center" wrapText="1"/>
    </xf>
    <xf fontId="13" fillId="0" borderId="3" numFmtId="0" xfId="0" applyFont="1" applyBorder="1" applyAlignment="1" applyProtection="1">
      <alignment horizontal="center" vertical="center" wrapText="1"/>
    </xf>
    <xf fontId="14" fillId="0" borderId="3" numFmtId="49" xfId="0" applyNumberFormat="1" applyFont="1" applyBorder="1" applyAlignment="1" applyProtection="1">
      <alignment vertical="top" wrapText="1"/>
    </xf>
    <xf fontId="15" fillId="9" borderId="3" numFmtId="160" xfId="0" applyNumberFormat="1" applyFont="1" applyFill="1" applyBorder="1" applyAlignment="1" applyProtection="1">
      <alignment horizontal="center" vertical="center" wrapText="1"/>
    </xf>
    <xf fontId="16" fillId="0" borderId="3" numFmtId="160" xfId="0" applyNumberFormat="1" applyFont="1" applyBorder="1" applyAlignment="1" applyProtection="1">
      <alignment horizontal="center" vertical="center" wrapText="1"/>
    </xf>
    <xf fontId="12" fillId="0" borderId="3" numFmtId="3" xfId="0" applyNumberFormat="1" applyFont="1" applyBorder="1" applyAlignment="1" applyProtection="1">
      <alignment horizontal="center" vertical="center" wrapText="1"/>
      <protection locked="0"/>
    </xf>
    <xf fontId="12" fillId="2" borderId="7" numFmtId="3" xfId="0" applyNumberFormat="1" applyFont="1" applyFill="1" applyBorder="1" applyAlignment="1" applyProtection="1">
      <alignment horizontal="center" vertical="center" wrapText="1"/>
    </xf>
    <xf fontId="12" fillId="0" borderId="7" numFmtId="160" xfId="0" applyNumberFormat="1" applyFont="1" applyBorder="1" applyAlignment="1" applyProtection="1">
      <alignment horizontal="center" vertical="center" wrapText="1"/>
      <protection locked="0"/>
    </xf>
    <xf fontId="12" fillId="8" borderId="7" numFmtId="160" xfId="0" applyNumberFormat="1" applyFont="1" applyFill="1" applyBorder="1" applyAlignment="1" applyProtection="1">
      <alignment horizontal="center" vertical="center" wrapText="1"/>
    </xf>
    <xf fontId="12" fillId="2" borderId="7" numFmtId="160" xfId="0" applyNumberFormat="1" applyFont="1" applyFill="1" applyBorder="1" applyAlignment="1" applyProtection="1">
      <alignment horizontal="center" vertical="center" wrapText="1"/>
    </xf>
    <xf fontId="12" fillId="6" borderId="7" numFmtId="160" xfId="0" applyNumberFormat="1" applyFont="1" applyFill="1" applyBorder="1" applyAlignment="1" applyProtection="1">
      <alignment horizontal="center" vertical="center" wrapText="1"/>
      <protection locked="0"/>
    </xf>
    <xf fontId="12" fillId="10" borderId="7" numFmtId="160" xfId="0" applyNumberFormat="1" applyFont="1" applyFill="1" applyBorder="1" applyAlignment="1" applyProtection="1">
      <alignment horizontal="center" vertical="center" wrapText="1"/>
    </xf>
    <xf fontId="12" fillId="0" borderId="7" numFmtId="3" xfId="0" applyNumberFormat="1" applyFont="1" applyBorder="1" applyAlignment="1" applyProtection="1">
      <alignment horizontal="center" vertical="center" wrapText="1"/>
      <protection locked="0"/>
    </xf>
    <xf fontId="12" fillId="8" borderId="7" numFmtId="160" xfId="0" applyNumberFormat="1" applyFont="1" applyFill="1" applyBorder="1" applyAlignment="1" applyProtection="1">
      <alignment horizontal="center" vertical="center" wrapText="1"/>
      <protection locked="0"/>
    </xf>
    <xf fontId="1" fillId="0" borderId="0" numFmtId="160" xfId="0" applyNumberFormat="1" applyFont="1" applyProtection="1"/>
    <xf fontId="3" fillId="11" borderId="4" numFmtId="160" xfId="0" applyNumberFormat="1" applyFont="1" applyFill="1" applyBorder="1" applyAlignment="1" applyProtection="1">
      <alignment horizontal="left" vertical="center"/>
    </xf>
    <xf fontId="3" fillId="11" borderId="8" numFmtId="160" xfId="0" applyNumberFormat="1" applyFont="1" applyFill="1" applyBorder="1" applyAlignment="1" applyProtection="1">
      <alignment horizontal="left" vertical="center"/>
    </xf>
    <xf fontId="4" fillId="11" borderId="6" numFmtId="0" xfId="0" applyFont="1" applyFill="1" applyBorder="1" applyAlignment="1" applyProtection="1">
      <alignment horizontal="center" vertical="center"/>
    </xf>
    <xf fontId="12" fillId="11" borderId="6" numFmtId="0" xfId="0" applyFont="1" applyFill="1" applyBorder="1" applyAlignment="1" applyProtection="1">
      <alignment horizontal="center" vertical="center"/>
    </xf>
    <xf fontId="10" fillId="11" borderId="3" numFmtId="3" xfId="0" applyNumberFormat="1" applyFont="1" applyFill="1" applyBorder="1" applyAlignment="1" applyProtection="1">
      <alignment horizontal="center" vertical="center"/>
    </xf>
    <xf fontId="10" fillId="11" borderId="3" numFmtId="160" xfId="0" applyNumberFormat="1" applyFont="1" applyFill="1" applyBorder="1" applyAlignment="1" applyProtection="1">
      <alignment horizontal="center" vertical="center"/>
    </xf>
    <xf fontId="4" fillId="0" borderId="0" numFmtId="0" xfId="0" applyFont="1" applyAlignment="1" applyProtection="1">
      <alignment wrapText="1"/>
    </xf>
    <xf fontId="4" fillId="0" borderId="0" numFmtId="0" xfId="0" applyFont="1" applyAlignment="1" applyProtection="1">
      <alignment horizontal="center" vertical="center" wrapText="1"/>
    </xf>
    <xf fontId="4" fillId="12" borderId="0" numFmtId="0" xfId="0" applyFont="1" applyFill="1" applyAlignment="1" applyProtection="1">
      <alignment horizontal="center" vertical="center" wrapText="1"/>
    </xf>
    <xf fontId="4" fillId="13" borderId="0" numFmtId="0" xfId="0" applyFont="1" applyFill="1" applyAlignment="1" applyProtection="1">
      <alignment horizontal="center" vertical="center" wrapText="1"/>
    </xf>
    <xf fontId="4" fillId="14" borderId="0" numFmtId="0" xfId="0" applyFont="1" applyFill="1" applyAlignment="1" applyProtection="1">
      <alignment horizontal="center" vertical="center" wrapText="1"/>
    </xf>
    <xf fontId="4" fillId="11" borderId="0" numFmtId="0" xfId="0" applyFont="1" applyFill="1" applyAlignment="1" applyProtection="1">
      <alignment horizontal="center" vertical="center" wrapText="1"/>
    </xf>
    <xf fontId="6" fillId="0" borderId="0" numFmtId="160" xfId="0" applyNumberFormat="1" applyFont="1" applyAlignment="1" applyProtection="1">
      <alignment horizontal="center" vertical="center"/>
    </xf>
    <xf fontId="1" fillId="0" borderId="0" numFmtId="160" xfId="0" applyNumberFormat="1" applyFont="1" applyAlignment="1" applyProtection="1">
      <alignment horizontal="center" vertical="center"/>
    </xf>
    <xf fontId="13" fillId="0" borderId="0" numFmtId="4" xfId="0" applyNumberFormat="1" applyFont="1" applyAlignment="1" applyProtection="1">
      <alignment horizontal="right" vertical="center"/>
    </xf>
    <xf fontId="1" fillId="0" borderId="0" numFmtId="3" xfId="0" applyNumberFormat="1" applyFont="1" applyProtection="1"/>
    <xf fontId="1" fillId="0" borderId="0" numFmtId="4" xfId="0" applyNumberFormat="1" applyFont="1" applyProtection="1"/>
    <xf fontId="17" fillId="0" borderId="0" numFmtId="0" xfId="0" applyFont="1" applyAlignment="1" applyProtection="1">
      <alignment horizontal="left" vertical="center" wrapText="1"/>
    </xf>
    <xf fontId="4" fillId="0" borderId="4" numFmtId="0" xfId="0" applyFont="1" applyBorder="1" applyAlignment="1" applyProtection="1">
      <alignment horizontal="center" vertical="center" wrapText="1"/>
    </xf>
    <xf fontId="4" fillId="0" borderId="5" numFmtId="0" xfId="0" applyFont="1" applyBorder="1" applyAlignment="1" applyProtection="1">
      <alignment horizontal="center" vertical="center" wrapText="1"/>
    </xf>
    <xf fontId="4" fillId="0" borderId="6" numFmtId="0" xfId="0" applyFont="1" applyBorder="1" applyAlignment="1" applyProtection="1">
      <alignment horizontal="center" vertical="center" wrapText="1"/>
    </xf>
    <xf fontId="1" fillId="0" borderId="0" numFmtId="49" xfId="0" applyNumberFormat="1" applyFont="1" applyAlignment="1" applyProtection="1">
      <alignment horizontal="left" vertical="center" wrapText="1"/>
    </xf>
    <xf fontId="4" fillId="15" borderId="3" numFmtId="14" xfId="0" applyNumberFormat="1" applyFont="1" applyFill="1" applyBorder="1" applyAlignment="1" applyProtection="1">
      <alignment horizontal="center" vertical="center" wrapText="1"/>
    </xf>
    <xf fontId="1" fillId="0" borderId="0" numFmtId="0" xfId="0" applyFont="1" applyAlignment="1" applyProtection="1">
      <alignment horizontal="right"/>
    </xf>
    <xf fontId="18" fillId="16" borderId="3" numFmtId="160" xfId="0" applyNumberFormat="1" applyFont="1" applyFill="1" applyBorder="1" applyAlignment="1" applyProtection="1">
      <alignment horizontal="center" vertical="center" wrapText="1"/>
    </xf>
    <xf fontId="1" fillId="0" borderId="0" numFmtId="0" xfId="0" applyFont="1" applyAlignment="1" applyProtection="1">
      <alignment horizontal="left" wrapText="1"/>
    </xf>
    <xf fontId="19" fillId="15" borderId="3" numFmtId="160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5" ySplit="10" topLeftCell="F11" activePane="bottomRight" state="frozen"/>
      <selection activeCell="A1" activeCellId="0" sqref="A1"/>
    </sheetView>
  </sheetViews>
  <sheetFormatPr defaultRowHeight="14.25"/>
  <cols>
    <col customWidth="1" min="1" max="1" style="1" width="18.5703125"/>
    <col customWidth="1" min="2" max="2" style="2" width="3.140625"/>
    <col customWidth="1" min="3" max="3" style="1" width="45.5703125"/>
    <col customWidth="1" hidden="1" min="4" max="4" style="1" width="159.85546875"/>
    <col customWidth="1" min="5" max="5" style="1" width="10.7109375"/>
    <col customWidth="1" min="6" max="6" style="1" width="13.7109375"/>
    <col customWidth="1" min="7" max="7" style="1" width="15.42578125"/>
    <col customWidth="1" min="8" max="8" style="1" width="13.7109375"/>
    <col customWidth="1" min="9" max="9" style="1" width="15.140625"/>
    <col customWidth="1" min="10" max="10" style="1" width="10.85546875"/>
    <col customWidth="1" min="11" max="11" style="1" width="13.5703125"/>
    <col customWidth="1" min="12" max="12" style="1" width="13.28515625"/>
    <col customWidth="1" min="13" max="13" style="1" width="12.5703125"/>
    <col customWidth="1" min="14" max="14" style="1" width="13.28515625"/>
    <col customWidth="1" min="15" max="15" style="1" width="12.7109375"/>
    <col customWidth="1" min="16" max="16" style="1" width="14.85546875"/>
    <col customWidth="1" min="17" max="17" style="1" width="12.42578125"/>
    <col customWidth="1" min="18" max="18" style="1" width="13.7109375"/>
    <col customWidth="1" min="19" max="19" style="1" width="11.5703125"/>
    <col customWidth="1" min="20" max="20" style="1" width="15.42578125"/>
    <col customWidth="1" min="21" max="21" style="1" width="13.85546875"/>
    <col customWidth="1" min="22" max="22" style="1" width="13.140625"/>
    <col customWidth="1" min="23" max="23" style="1" width="15.42578125"/>
    <col customWidth="1" min="24" max="24" style="1" width="14.140625"/>
    <col customWidth="1" min="25" max="25" style="1" width="14.42578125"/>
    <col customWidth="1" min="26" max="26" style="1" width="12.28515625"/>
    <col customWidth="1" min="27" max="27" style="1" width="15.28515625"/>
    <col customWidth="1" min="28" max="28" style="1" width="11.28515625"/>
    <col customWidth="1" min="29" max="29" style="1" width="12.140625"/>
    <col customWidth="1" min="30" max="30" style="1" width="12.7109375"/>
    <col customWidth="1" min="31" max="31" style="1" width="15.42578125"/>
    <col customWidth="1" min="32" max="32" style="1" width="13.85546875"/>
    <col customWidth="1" min="33" max="33" style="1" width="13.42578125"/>
    <col customWidth="1" min="34" max="34" style="1" width="13.7109375"/>
    <col customWidth="1" min="35" max="35" style="1" width="13.85546875"/>
    <col customWidth="1" min="36" max="36" style="1" width="13.5703125"/>
    <col customWidth="1" min="37" max="37" style="1" width="14"/>
    <col customWidth="1" min="38" max="38" style="1" width="15"/>
    <col customWidth="1" min="39" max="39" style="1" width="10.42578125"/>
    <col customWidth="1" min="40" max="40" style="1" width="12.7109375"/>
    <col customWidth="1" min="41" max="41" style="1" width="11.7109375"/>
    <col customWidth="1" min="42" max="42" style="1" width="15.28515625"/>
    <col customWidth="1" min="43" max="43" style="1" width="13.5703125"/>
    <col customWidth="1" min="44" max="44" style="1" width="13.85546875"/>
    <col customWidth="1" min="45" max="46" style="1" width="14.140625"/>
    <col customWidth="1" min="47" max="47" style="1" width="14"/>
    <col customWidth="1" min="48" max="48" style="1" width="15.7109375"/>
    <col customWidth="1" min="49" max="49" style="1" width="15.140625"/>
    <col min="50" max="16384" style="1" width="9.140625"/>
  </cols>
  <sheetData>
    <row r="1" ht="18" customHeight="1">
      <c r="A1" s="1"/>
      <c r="B1" s="3"/>
      <c r="C1" s="3"/>
      <c r="D1" s="3"/>
      <c r="E1" s="4" t="s">
        <v>0</v>
      </c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3"/>
      <c r="R1" s="3"/>
      <c r="S1" s="3"/>
      <c r="T1" s="3"/>
      <c r="U1" s="3"/>
      <c r="V1" s="3"/>
      <c r="W1" s="3"/>
      <c r="X1" s="3"/>
    </row>
    <row r="2" ht="24" customHeight="1">
      <c r="A2" s="1"/>
      <c r="B2" s="4"/>
      <c r="C2" s="4"/>
      <c r="D2" s="4"/>
      <c r="E2" s="4"/>
      <c r="F2" s="4"/>
      <c r="G2" s="4"/>
      <c r="H2" s="5" t="s">
        <v>1</v>
      </c>
      <c r="I2" s="5"/>
      <c r="J2" s="5"/>
      <c r="K2" s="5"/>
      <c r="L2" s="5"/>
      <c r="M2" s="6" t="s">
        <v>2</v>
      </c>
      <c r="N2" s="6"/>
      <c r="O2" s="4"/>
      <c r="P2" s="4"/>
      <c r="Q2" s="4"/>
      <c r="R2" s="4"/>
      <c r="S2" s="4"/>
      <c r="T2" s="4"/>
      <c r="U2" s="4"/>
      <c r="V2" s="4"/>
      <c r="W2" s="4"/>
      <c r="X2" s="4"/>
    </row>
    <row r="3" ht="12">
      <c r="B3" s="7"/>
      <c r="C3" s="7"/>
      <c r="D3" s="7" t="s">
        <v>3</v>
      </c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ht="12">
      <c r="B4" s="7"/>
      <c r="C4" s="7"/>
      <c r="D4" s="7"/>
      <c r="I4" s="8" t="s">
        <v>4</v>
      </c>
      <c r="J4" s="8"/>
      <c r="K4" s="8" t="s">
        <v>5</v>
      </c>
      <c r="L4" s="8"/>
      <c r="M4" s="9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ht="36" customHeight="1">
      <c r="A5" s="10" t="s">
        <v>6</v>
      </c>
      <c r="B5" s="11" t="s">
        <v>7</v>
      </c>
      <c r="C5" s="12" t="s">
        <v>8</v>
      </c>
      <c r="D5" s="13" t="s">
        <v>9</v>
      </c>
      <c r="E5" s="12" t="s">
        <v>10</v>
      </c>
      <c r="F5" s="14" t="s">
        <v>11</v>
      </c>
      <c r="G5" s="15"/>
      <c r="H5" s="15"/>
      <c r="I5" s="15"/>
      <c r="J5" s="15"/>
      <c r="K5" s="15"/>
      <c r="L5" s="15"/>
      <c r="M5" s="15"/>
      <c r="N5" s="15"/>
      <c r="O5" s="15"/>
      <c r="P5" s="16"/>
      <c r="Q5" s="17" t="s">
        <v>12</v>
      </c>
      <c r="R5" s="18"/>
      <c r="S5" s="18"/>
      <c r="T5" s="18"/>
      <c r="U5" s="18"/>
      <c r="V5" s="18"/>
      <c r="W5" s="18"/>
      <c r="X5" s="18"/>
      <c r="Y5" s="18"/>
      <c r="Z5" s="18"/>
      <c r="AA5" s="19"/>
      <c r="AB5" s="20" t="s">
        <v>13</v>
      </c>
      <c r="AC5" s="21"/>
      <c r="AD5" s="21"/>
      <c r="AE5" s="21"/>
      <c r="AF5" s="21"/>
      <c r="AG5" s="21"/>
      <c r="AH5" s="21"/>
      <c r="AI5" s="21"/>
      <c r="AJ5" s="21"/>
      <c r="AK5" s="21"/>
      <c r="AL5" s="22"/>
      <c r="AM5" s="23" t="s">
        <v>14</v>
      </c>
      <c r="AN5" s="24"/>
      <c r="AO5" s="24"/>
      <c r="AP5" s="24"/>
      <c r="AQ5" s="24"/>
      <c r="AR5" s="24"/>
      <c r="AS5" s="24"/>
      <c r="AT5" s="24"/>
      <c r="AU5" s="24"/>
      <c r="AV5" s="24"/>
      <c r="AW5" s="25"/>
    </row>
    <row r="6" ht="116.25" customHeight="1">
      <c r="A6" s="26"/>
      <c r="B6" s="27"/>
      <c r="C6" s="28"/>
      <c r="D6" s="13"/>
      <c r="E6" s="28"/>
      <c r="F6" s="29" t="s">
        <v>15</v>
      </c>
      <c r="G6" s="29" t="s">
        <v>16</v>
      </c>
      <c r="H6" s="29" t="s">
        <v>17</v>
      </c>
      <c r="I6" s="29" t="s">
        <v>18</v>
      </c>
      <c r="J6" s="29" t="s">
        <v>19</v>
      </c>
      <c r="K6" s="29" t="s">
        <v>20</v>
      </c>
      <c r="L6" s="29" t="s">
        <v>21</v>
      </c>
      <c r="M6" s="29" t="s">
        <v>22</v>
      </c>
      <c r="N6" s="29" t="s">
        <v>23</v>
      </c>
      <c r="O6" s="29" t="s">
        <v>24</v>
      </c>
      <c r="P6" s="29" t="s">
        <v>25</v>
      </c>
      <c r="Q6" s="30" t="s">
        <v>26</v>
      </c>
      <c r="R6" s="30" t="s">
        <v>27</v>
      </c>
      <c r="S6" s="30" t="s">
        <v>28</v>
      </c>
      <c r="T6" s="30" t="s">
        <v>18</v>
      </c>
      <c r="U6" s="30" t="s">
        <v>19</v>
      </c>
      <c r="V6" s="30" t="s">
        <v>20</v>
      </c>
      <c r="W6" s="30" t="s">
        <v>21</v>
      </c>
      <c r="X6" s="30" t="s">
        <v>29</v>
      </c>
      <c r="Y6" s="30" t="s">
        <v>23</v>
      </c>
      <c r="Z6" s="30" t="s">
        <v>24</v>
      </c>
      <c r="AA6" s="30" t="s">
        <v>25</v>
      </c>
      <c r="AB6" s="31" t="s">
        <v>26</v>
      </c>
      <c r="AC6" s="31" t="s">
        <v>27</v>
      </c>
      <c r="AD6" s="31" t="s">
        <v>28</v>
      </c>
      <c r="AE6" s="31" t="s">
        <v>18</v>
      </c>
      <c r="AF6" s="31" t="s">
        <v>19</v>
      </c>
      <c r="AG6" s="31" t="s">
        <v>20</v>
      </c>
      <c r="AH6" s="31" t="s">
        <v>21</v>
      </c>
      <c r="AI6" s="31" t="s">
        <v>29</v>
      </c>
      <c r="AJ6" s="31" t="s">
        <v>23</v>
      </c>
      <c r="AK6" s="31" t="s">
        <v>24</v>
      </c>
      <c r="AL6" s="31" t="s">
        <v>25</v>
      </c>
      <c r="AM6" s="32" t="s">
        <v>26</v>
      </c>
      <c r="AN6" s="32" t="s">
        <v>27</v>
      </c>
      <c r="AO6" s="32" t="s">
        <v>28</v>
      </c>
      <c r="AP6" s="32" t="s">
        <v>18</v>
      </c>
      <c r="AQ6" s="32" t="s">
        <v>19</v>
      </c>
      <c r="AR6" s="32" t="s">
        <v>20</v>
      </c>
      <c r="AS6" s="32" t="s">
        <v>21</v>
      </c>
      <c r="AT6" s="32" t="s">
        <v>29</v>
      </c>
      <c r="AU6" s="32" t="s">
        <v>23</v>
      </c>
      <c r="AV6" s="32" t="s">
        <v>24</v>
      </c>
      <c r="AW6" s="32" t="s">
        <v>25</v>
      </c>
      <c r="AX6" s="1"/>
    </row>
    <row r="7" s="33" customFormat="1" ht="10.5">
      <c r="B7" s="34">
        <v>1</v>
      </c>
      <c r="C7" s="35">
        <v>2</v>
      </c>
      <c r="D7" s="36">
        <v>3</v>
      </c>
      <c r="E7" s="36">
        <v>4</v>
      </c>
      <c r="F7" s="36">
        <v>5</v>
      </c>
      <c r="G7" s="36">
        <v>6</v>
      </c>
      <c r="H7" s="36">
        <v>7</v>
      </c>
      <c r="I7" s="36">
        <v>8</v>
      </c>
      <c r="J7" s="36">
        <v>9</v>
      </c>
      <c r="K7" s="36">
        <v>10</v>
      </c>
      <c r="L7" s="36">
        <v>11</v>
      </c>
      <c r="M7" s="36">
        <v>12</v>
      </c>
      <c r="N7" s="36">
        <v>13</v>
      </c>
      <c r="O7" s="36">
        <v>14</v>
      </c>
      <c r="P7" s="36">
        <v>15</v>
      </c>
      <c r="Q7" s="36">
        <v>16</v>
      </c>
      <c r="R7" s="36">
        <v>17</v>
      </c>
      <c r="S7" s="36">
        <v>18</v>
      </c>
      <c r="T7" s="36">
        <v>19</v>
      </c>
      <c r="U7" s="36">
        <v>20</v>
      </c>
      <c r="V7" s="36">
        <v>21</v>
      </c>
      <c r="W7" s="36">
        <v>22</v>
      </c>
      <c r="X7" s="36">
        <v>23</v>
      </c>
      <c r="Y7" s="36">
        <v>24</v>
      </c>
      <c r="Z7" s="36">
        <v>25</v>
      </c>
      <c r="AA7" s="36">
        <v>26</v>
      </c>
      <c r="AB7" s="36">
        <v>27</v>
      </c>
      <c r="AC7" s="36">
        <v>28</v>
      </c>
      <c r="AD7" s="36">
        <v>29</v>
      </c>
      <c r="AE7" s="36">
        <v>30</v>
      </c>
      <c r="AF7" s="36">
        <v>31</v>
      </c>
      <c r="AG7" s="36">
        <v>32</v>
      </c>
      <c r="AH7" s="36">
        <v>33</v>
      </c>
      <c r="AI7" s="36">
        <v>34</v>
      </c>
      <c r="AJ7" s="36">
        <v>35</v>
      </c>
      <c r="AK7" s="36">
        <v>36</v>
      </c>
      <c r="AL7" s="36">
        <v>37</v>
      </c>
      <c r="AM7" s="36">
        <v>38</v>
      </c>
      <c r="AN7" s="36">
        <v>39</v>
      </c>
      <c r="AO7" s="36">
        <v>40</v>
      </c>
      <c r="AP7" s="36">
        <v>41</v>
      </c>
      <c r="AQ7" s="36">
        <v>42</v>
      </c>
      <c r="AR7" s="36">
        <v>43</v>
      </c>
      <c r="AS7" s="36">
        <v>44</v>
      </c>
      <c r="AT7" s="36">
        <v>45</v>
      </c>
      <c r="AU7" s="36">
        <v>46</v>
      </c>
      <c r="AV7" s="36">
        <v>47</v>
      </c>
      <c r="AW7" s="35">
        <v>48</v>
      </c>
      <c r="AX7" s="37"/>
    </row>
    <row r="8" s="33" customFormat="1" ht="22.5" customHeight="1">
      <c r="A8" s="38"/>
      <c r="B8" s="39"/>
      <c r="C8" s="40"/>
      <c r="D8" s="40"/>
      <c r="E8" s="41"/>
      <c r="F8" s="40"/>
      <c r="G8" s="40"/>
      <c r="H8" s="41" t="s">
        <v>30</v>
      </c>
      <c r="I8" s="40"/>
      <c r="J8" s="40"/>
      <c r="K8" s="41"/>
      <c r="L8" s="40" t="s">
        <v>31</v>
      </c>
      <c r="M8" s="40"/>
      <c r="N8" s="41"/>
      <c r="O8" s="40" t="s">
        <v>32</v>
      </c>
      <c r="P8" s="40" t="s">
        <v>33</v>
      </c>
      <c r="Q8" s="40"/>
      <c r="R8" s="42"/>
      <c r="S8" s="40" t="s">
        <v>34</v>
      </c>
      <c r="T8" s="42"/>
      <c r="U8" s="40"/>
      <c r="V8" s="41"/>
      <c r="W8" s="40" t="s">
        <v>35</v>
      </c>
      <c r="X8" s="40"/>
      <c r="Y8" s="41"/>
      <c r="Z8" s="40" t="s">
        <v>36</v>
      </c>
      <c r="AA8" s="40" t="s">
        <v>37</v>
      </c>
      <c r="AB8" s="42"/>
      <c r="AC8" s="40"/>
      <c r="AD8" s="42" t="s">
        <v>38</v>
      </c>
      <c r="AE8" s="40"/>
      <c r="AF8" s="40"/>
      <c r="AG8" s="41"/>
      <c r="AH8" s="40" t="s">
        <v>39</v>
      </c>
      <c r="AI8" s="40"/>
      <c r="AJ8" s="41"/>
      <c r="AK8" s="40" t="s">
        <v>40</v>
      </c>
      <c r="AL8" s="40" t="s">
        <v>41</v>
      </c>
      <c r="AM8" s="40"/>
      <c r="AN8" s="42"/>
      <c r="AO8" s="40" t="s">
        <v>42</v>
      </c>
      <c r="AP8" s="42"/>
      <c r="AQ8" s="40"/>
      <c r="AR8" s="41"/>
      <c r="AS8" s="40" t="s">
        <v>43</v>
      </c>
      <c r="AT8" s="40"/>
      <c r="AU8" s="41"/>
      <c r="AV8" s="40" t="s">
        <v>44</v>
      </c>
      <c r="AW8" s="40" t="s">
        <v>45</v>
      </c>
    </row>
    <row r="9" ht="18" customHeight="1">
      <c r="A9" s="43"/>
      <c r="B9" s="44"/>
      <c r="C9" s="45" t="s">
        <v>46</v>
      </c>
      <c r="D9" s="46"/>
      <c r="E9" s="47"/>
      <c r="F9" s="48">
        <f t="shared" ref="F9:AW9" si="0">ROUND(SUM(F11:F14),1)</f>
        <v>8483</v>
      </c>
      <c r="G9" s="48">
        <f t="shared" si="0"/>
        <v>0</v>
      </c>
      <c r="H9" s="48">
        <f t="shared" si="0"/>
        <v>8483</v>
      </c>
      <c r="I9" s="49">
        <f t="shared" si="0"/>
        <v>0</v>
      </c>
      <c r="J9" s="49">
        <f t="shared" si="0"/>
        <v>0</v>
      </c>
      <c r="K9" s="49">
        <f t="shared" si="0"/>
        <v>18</v>
      </c>
      <c r="L9" s="49">
        <f t="shared" si="0"/>
        <v>18</v>
      </c>
      <c r="M9" s="49">
        <f t="shared" si="0"/>
        <v>0</v>
      </c>
      <c r="N9" s="49">
        <f t="shared" si="0"/>
        <v>18</v>
      </c>
      <c r="O9" s="49">
        <f t="shared" si="0"/>
        <v>0</v>
      </c>
      <c r="P9" s="49">
        <f t="shared" si="0"/>
        <v>8477</v>
      </c>
      <c r="Q9" s="48">
        <f t="shared" si="0"/>
        <v>8483</v>
      </c>
      <c r="R9" s="48">
        <f t="shared" si="0"/>
        <v>40</v>
      </c>
      <c r="S9" s="48">
        <f t="shared" si="0"/>
        <v>8523</v>
      </c>
      <c r="T9" s="49">
        <f t="shared" si="0"/>
        <v>0</v>
      </c>
      <c r="U9" s="49">
        <f t="shared" si="0"/>
        <v>18</v>
      </c>
      <c r="V9" s="49">
        <f t="shared" si="0"/>
        <v>0</v>
      </c>
      <c r="W9" s="49">
        <f t="shared" si="0"/>
        <v>18</v>
      </c>
      <c r="X9" s="49">
        <f t="shared" si="0"/>
        <v>0</v>
      </c>
      <c r="Y9" s="49">
        <f t="shared" si="0"/>
        <v>18</v>
      </c>
      <c r="Z9" s="49">
        <f t="shared" si="0"/>
        <v>0</v>
      </c>
      <c r="AA9" s="49">
        <f t="shared" si="0"/>
        <v>8612</v>
      </c>
      <c r="AB9" s="48">
        <f t="shared" si="0"/>
        <v>8523</v>
      </c>
      <c r="AC9" s="48">
        <f t="shared" si="0"/>
        <v>0</v>
      </c>
      <c r="AD9" s="48">
        <f t="shared" si="0"/>
        <v>8523</v>
      </c>
      <c r="AE9" s="49">
        <f t="shared" si="0"/>
        <v>0</v>
      </c>
      <c r="AF9" s="49">
        <f t="shared" si="0"/>
        <v>18</v>
      </c>
      <c r="AG9" s="49">
        <f t="shared" si="0"/>
        <v>0</v>
      </c>
      <c r="AH9" s="49">
        <f t="shared" si="0"/>
        <v>18</v>
      </c>
      <c r="AI9" s="49">
        <f t="shared" si="0"/>
        <v>0</v>
      </c>
      <c r="AJ9" s="49">
        <f t="shared" si="0"/>
        <v>18</v>
      </c>
      <c r="AK9" s="49">
        <f t="shared" si="0"/>
        <v>0</v>
      </c>
      <c r="AL9" s="49">
        <f t="shared" si="0"/>
        <v>8612</v>
      </c>
      <c r="AM9" s="48">
        <f t="shared" si="0"/>
        <v>8523</v>
      </c>
      <c r="AN9" s="48">
        <f t="shared" si="0"/>
        <v>0</v>
      </c>
      <c r="AO9" s="48">
        <f t="shared" si="0"/>
        <v>8523</v>
      </c>
      <c r="AP9" s="49">
        <f t="shared" si="0"/>
        <v>0</v>
      </c>
      <c r="AQ9" s="49">
        <f t="shared" si="0"/>
        <v>18</v>
      </c>
      <c r="AR9" s="49">
        <f t="shared" si="0"/>
        <v>0</v>
      </c>
      <c r="AS9" s="49">
        <f t="shared" si="0"/>
        <v>18</v>
      </c>
      <c r="AT9" s="49">
        <f t="shared" si="0"/>
        <v>0</v>
      </c>
      <c r="AU9" s="49">
        <f t="shared" si="0"/>
        <v>18</v>
      </c>
      <c r="AV9" s="49">
        <f t="shared" si="0"/>
        <v>0</v>
      </c>
      <c r="AW9" s="49">
        <f t="shared" si="0"/>
        <v>8612</v>
      </c>
    </row>
    <row r="10" ht="32.25" customHeight="1">
      <c r="A10" s="43"/>
      <c r="B10" s="44"/>
      <c r="C10" s="50" t="s">
        <v>47</v>
      </c>
      <c r="D10" s="51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</row>
    <row r="11" ht="96.75" customHeight="1">
      <c r="A11" s="53" t="s">
        <v>48</v>
      </c>
      <c r="B11" s="54">
        <v>1</v>
      </c>
      <c r="C11" s="55" t="s">
        <v>49</v>
      </c>
      <c r="D11" s="56"/>
      <c r="E11" s="57">
        <v>2000</v>
      </c>
      <c r="F11" s="58">
        <v>1970</v>
      </c>
      <c r="G11" s="58">
        <v>0</v>
      </c>
      <c r="H11" s="59">
        <f t="shared" ref="H11:H14" si="1">ROUND(F11+G11,1)</f>
        <v>1970</v>
      </c>
      <c r="I11" s="60">
        <v>0</v>
      </c>
      <c r="J11" s="61">
        <v>0</v>
      </c>
      <c r="K11" s="60">
        <v>6</v>
      </c>
      <c r="L11" s="62">
        <f t="shared" ref="L11:L14" si="2">ROUND(J11+K11,1)</f>
        <v>6</v>
      </c>
      <c r="M11" s="60">
        <v>0</v>
      </c>
      <c r="N11" s="63">
        <v>6</v>
      </c>
      <c r="O11" s="62">
        <f t="shared" ref="O11:O14" si="3">ROUND(M11+N11-L11,1)</f>
        <v>0</v>
      </c>
      <c r="P11" s="64">
        <f t="shared" ref="P11:P14" si="4">ROUND((H11*E11/1000-I11+O11)*0.5,1)</f>
        <v>1970</v>
      </c>
      <c r="Q11" s="65">
        <v>1970</v>
      </c>
      <c r="R11" s="65">
        <v>10</v>
      </c>
      <c r="S11" s="59">
        <f t="shared" ref="S11:S14" si="5">ROUND(Q11+R11,1)</f>
        <v>1980</v>
      </c>
      <c r="T11" s="60">
        <v>0</v>
      </c>
      <c r="U11" s="60">
        <v>6</v>
      </c>
      <c r="V11" s="60">
        <v>0</v>
      </c>
      <c r="W11" s="62">
        <f t="shared" ref="W11:W14" si="6">ROUND(U11+V11,1)</f>
        <v>6</v>
      </c>
      <c r="X11" s="66">
        <v>0</v>
      </c>
      <c r="Y11" s="63">
        <v>6</v>
      </c>
      <c r="Z11" s="62">
        <f t="shared" ref="Z11:Z14" si="7">ROUND(X11+Y11-W11,1)</f>
        <v>0</v>
      </c>
      <c r="AA11" s="64">
        <f t="shared" ref="AA11:AA14" si="8">ROUND((S11*E11/1000-T11+Z11)*0.5,1)</f>
        <v>1980</v>
      </c>
      <c r="AB11" s="65">
        <v>1980</v>
      </c>
      <c r="AC11" s="65">
        <v>0</v>
      </c>
      <c r="AD11" s="59">
        <f t="shared" ref="AD11:AD14" si="9">ROUND(AB11+AC11,1)</f>
        <v>1980</v>
      </c>
      <c r="AE11" s="60">
        <v>0</v>
      </c>
      <c r="AF11" s="60">
        <v>6</v>
      </c>
      <c r="AG11" s="60">
        <v>0</v>
      </c>
      <c r="AH11" s="62">
        <f t="shared" ref="AH11:AH14" si="10">ROUND(AF11+AG11,1)</f>
        <v>6</v>
      </c>
      <c r="AI11" s="66">
        <v>0</v>
      </c>
      <c r="AJ11" s="63">
        <v>6</v>
      </c>
      <c r="AK11" s="62">
        <f t="shared" ref="AK11:AK14" si="11">ROUND(AI11+AJ11-AH11,1)</f>
        <v>0</v>
      </c>
      <c r="AL11" s="64">
        <f t="shared" ref="AL11:AL14" si="12">ROUND((AD11*E11/1000-AE11+AK11)*0.5,1)</f>
        <v>1980</v>
      </c>
      <c r="AM11" s="65">
        <v>1980</v>
      </c>
      <c r="AN11" s="65">
        <v>0</v>
      </c>
      <c r="AO11" s="59">
        <f t="shared" ref="AO11:AO14" si="13">ROUND(AM11+AN11,1)</f>
        <v>1980</v>
      </c>
      <c r="AP11" s="60">
        <v>0</v>
      </c>
      <c r="AQ11" s="60">
        <v>6</v>
      </c>
      <c r="AR11" s="60">
        <v>0</v>
      </c>
      <c r="AS11" s="62">
        <f t="shared" ref="AS11:AS14" si="14">ROUND(AQ11+AR11,1)</f>
        <v>6</v>
      </c>
      <c r="AT11" s="66">
        <v>0</v>
      </c>
      <c r="AU11" s="63">
        <v>6</v>
      </c>
      <c r="AV11" s="62">
        <f t="shared" ref="AV11:AV14" si="15">ROUND(AT11+AU11-AS11,1)</f>
        <v>0</v>
      </c>
      <c r="AW11" s="64">
        <f t="shared" ref="AW11:AW14" si="16">ROUND((AO11*E11/1000-AP11+AV11)*0.5,1)</f>
        <v>1980</v>
      </c>
      <c r="AY11" s="67"/>
    </row>
    <row r="12" ht="93" customHeight="1">
      <c r="A12" s="53" t="s">
        <v>48</v>
      </c>
      <c r="B12" s="54">
        <v>2</v>
      </c>
      <c r="C12" s="55" t="s">
        <v>50</v>
      </c>
      <c r="D12" s="56"/>
      <c r="E12" s="57">
        <v>22000</v>
      </c>
      <c r="F12" s="58">
        <v>260</v>
      </c>
      <c r="G12" s="58">
        <v>0</v>
      </c>
      <c r="H12" s="59">
        <f t="shared" si="1"/>
        <v>260</v>
      </c>
      <c r="I12" s="60">
        <v>0</v>
      </c>
      <c r="J12" s="61">
        <v>0</v>
      </c>
      <c r="K12" s="60">
        <v>0</v>
      </c>
      <c r="L12" s="62">
        <f t="shared" si="2"/>
        <v>0</v>
      </c>
      <c r="M12" s="60">
        <v>0</v>
      </c>
      <c r="N12" s="63">
        <v>0</v>
      </c>
      <c r="O12" s="62">
        <f t="shared" si="3"/>
        <v>0</v>
      </c>
      <c r="P12" s="64">
        <f t="shared" si="4"/>
        <v>2860</v>
      </c>
      <c r="Q12" s="65">
        <v>260</v>
      </c>
      <c r="R12" s="65">
        <v>10</v>
      </c>
      <c r="S12" s="59">
        <f t="shared" si="5"/>
        <v>270</v>
      </c>
      <c r="T12" s="60">
        <v>0</v>
      </c>
      <c r="U12" s="60">
        <v>0</v>
      </c>
      <c r="V12" s="60">
        <v>0</v>
      </c>
      <c r="W12" s="62">
        <f t="shared" si="6"/>
        <v>0</v>
      </c>
      <c r="X12" s="66">
        <v>0</v>
      </c>
      <c r="Y12" s="63">
        <v>0</v>
      </c>
      <c r="Z12" s="62">
        <f t="shared" si="7"/>
        <v>0</v>
      </c>
      <c r="AA12" s="64">
        <f t="shared" si="8"/>
        <v>2970</v>
      </c>
      <c r="AB12" s="65">
        <v>270</v>
      </c>
      <c r="AC12" s="65">
        <v>0</v>
      </c>
      <c r="AD12" s="59">
        <f t="shared" si="9"/>
        <v>270</v>
      </c>
      <c r="AE12" s="60">
        <v>0</v>
      </c>
      <c r="AF12" s="60">
        <v>0</v>
      </c>
      <c r="AG12" s="60">
        <v>0</v>
      </c>
      <c r="AH12" s="62">
        <f t="shared" si="10"/>
        <v>0</v>
      </c>
      <c r="AI12" s="66">
        <v>0</v>
      </c>
      <c r="AJ12" s="63">
        <v>0</v>
      </c>
      <c r="AK12" s="62">
        <f t="shared" si="11"/>
        <v>0</v>
      </c>
      <c r="AL12" s="64">
        <f t="shared" si="12"/>
        <v>2970</v>
      </c>
      <c r="AM12" s="65">
        <v>270</v>
      </c>
      <c r="AN12" s="65">
        <v>0</v>
      </c>
      <c r="AO12" s="59">
        <f t="shared" si="13"/>
        <v>270</v>
      </c>
      <c r="AP12" s="60">
        <v>0</v>
      </c>
      <c r="AQ12" s="60">
        <v>0</v>
      </c>
      <c r="AR12" s="60">
        <v>0</v>
      </c>
      <c r="AS12" s="62">
        <f t="shared" si="14"/>
        <v>0</v>
      </c>
      <c r="AT12" s="66">
        <v>0</v>
      </c>
      <c r="AU12" s="63">
        <v>0</v>
      </c>
      <c r="AV12" s="62">
        <f t="shared" si="15"/>
        <v>0</v>
      </c>
      <c r="AW12" s="64">
        <f t="shared" si="16"/>
        <v>2970</v>
      </c>
    </row>
    <row r="13" ht="45.75" customHeight="1">
      <c r="A13" s="53" t="s">
        <v>48</v>
      </c>
      <c r="B13" s="54">
        <v>3</v>
      </c>
      <c r="C13" s="55" t="s">
        <v>51</v>
      </c>
      <c r="D13" s="56"/>
      <c r="E13" s="57">
        <v>1000</v>
      </c>
      <c r="F13" s="58">
        <v>5212</v>
      </c>
      <c r="G13" s="58">
        <v>0</v>
      </c>
      <c r="H13" s="59">
        <f t="shared" si="1"/>
        <v>5212</v>
      </c>
      <c r="I13" s="60">
        <v>0</v>
      </c>
      <c r="J13" s="61">
        <v>0</v>
      </c>
      <c r="K13" s="60">
        <v>8</v>
      </c>
      <c r="L13" s="62">
        <f t="shared" si="2"/>
        <v>8</v>
      </c>
      <c r="M13" s="60">
        <v>0</v>
      </c>
      <c r="N13" s="63">
        <v>8</v>
      </c>
      <c r="O13" s="62">
        <f t="shared" si="3"/>
        <v>0</v>
      </c>
      <c r="P13" s="64">
        <f t="shared" si="4"/>
        <v>2606</v>
      </c>
      <c r="Q13" s="65">
        <v>5212</v>
      </c>
      <c r="R13" s="65">
        <v>10</v>
      </c>
      <c r="S13" s="59">
        <f t="shared" si="5"/>
        <v>5222</v>
      </c>
      <c r="T13" s="60">
        <v>0</v>
      </c>
      <c r="U13" s="60">
        <v>8</v>
      </c>
      <c r="V13" s="60">
        <v>0</v>
      </c>
      <c r="W13" s="62">
        <f t="shared" si="6"/>
        <v>8</v>
      </c>
      <c r="X13" s="66">
        <v>0</v>
      </c>
      <c r="Y13" s="63">
        <v>8</v>
      </c>
      <c r="Z13" s="62">
        <f t="shared" si="7"/>
        <v>0</v>
      </c>
      <c r="AA13" s="64">
        <f t="shared" si="8"/>
        <v>2611</v>
      </c>
      <c r="AB13" s="65">
        <v>5222</v>
      </c>
      <c r="AC13" s="65">
        <v>0</v>
      </c>
      <c r="AD13" s="59">
        <f t="shared" si="9"/>
        <v>5222</v>
      </c>
      <c r="AE13" s="60">
        <v>0</v>
      </c>
      <c r="AF13" s="60">
        <v>8</v>
      </c>
      <c r="AG13" s="60">
        <v>0</v>
      </c>
      <c r="AH13" s="62">
        <f t="shared" si="10"/>
        <v>8</v>
      </c>
      <c r="AI13" s="66">
        <v>0</v>
      </c>
      <c r="AJ13" s="63">
        <v>8</v>
      </c>
      <c r="AK13" s="62">
        <f t="shared" si="11"/>
        <v>0</v>
      </c>
      <c r="AL13" s="64">
        <f t="shared" si="12"/>
        <v>2611</v>
      </c>
      <c r="AM13" s="65">
        <v>5222</v>
      </c>
      <c r="AN13" s="65">
        <v>0</v>
      </c>
      <c r="AO13" s="59">
        <f t="shared" si="13"/>
        <v>5222</v>
      </c>
      <c r="AP13" s="60">
        <v>0</v>
      </c>
      <c r="AQ13" s="60">
        <v>8</v>
      </c>
      <c r="AR13" s="60">
        <v>0</v>
      </c>
      <c r="AS13" s="62">
        <f t="shared" si="14"/>
        <v>8</v>
      </c>
      <c r="AT13" s="66">
        <v>0</v>
      </c>
      <c r="AU13" s="63">
        <v>8</v>
      </c>
      <c r="AV13" s="62">
        <f t="shared" si="15"/>
        <v>0</v>
      </c>
      <c r="AW13" s="64">
        <f t="shared" si="16"/>
        <v>2611</v>
      </c>
    </row>
    <row r="14" ht="43.5" customHeight="1">
      <c r="A14" s="53" t="s">
        <v>48</v>
      </c>
      <c r="B14" s="54">
        <v>4</v>
      </c>
      <c r="C14" s="55" t="s">
        <v>52</v>
      </c>
      <c r="D14" s="56"/>
      <c r="E14" s="57">
        <v>2000</v>
      </c>
      <c r="F14" s="58">
        <v>1041</v>
      </c>
      <c r="G14" s="58">
        <v>0</v>
      </c>
      <c r="H14" s="59">
        <f t="shared" si="1"/>
        <v>1041</v>
      </c>
      <c r="I14" s="60">
        <v>0</v>
      </c>
      <c r="J14" s="61">
        <v>0</v>
      </c>
      <c r="K14" s="60">
        <v>4</v>
      </c>
      <c r="L14" s="62">
        <f t="shared" si="2"/>
        <v>4</v>
      </c>
      <c r="M14" s="60">
        <v>0</v>
      </c>
      <c r="N14" s="63">
        <v>4</v>
      </c>
      <c r="O14" s="62">
        <f t="shared" si="3"/>
        <v>0</v>
      </c>
      <c r="P14" s="64">
        <f t="shared" si="4"/>
        <v>1041</v>
      </c>
      <c r="Q14" s="65">
        <v>1041</v>
      </c>
      <c r="R14" s="65">
        <v>10</v>
      </c>
      <c r="S14" s="59">
        <f t="shared" si="5"/>
        <v>1051</v>
      </c>
      <c r="T14" s="60">
        <v>0</v>
      </c>
      <c r="U14" s="60">
        <v>4</v>
      </c>
      <c r="V14" s="60">
        <v>0</v>
      </c>
      <c r="W14" s="62">
        <f t="shared" si="6"/>
        <v>4</v>
      </c>
      <c r="X14" s="66">
        <v>0</v>
      </c>
      <c r="Y14" s="63">
        <v>4</v>
      </c>
      <c r="Z14" s="62">
        <f t="shared" si="7"/>
        <v>0</v>
      </c>
      <c r="AA14" s="64">
        <f t="shared" si="8"/>
        <v>1051</v>
      </c>
      <c r="AB14" s="65">
        <v>1051</v>
      </c>
      <c r="AC14" s="65">
        <v>0</v>
      </c>
      <c r="AD14" s="59">
        <f t="shared" si="9"/>
        <v>1051</v>
      </c>
      <c r="AE14" s="60">
        <v>0</v>
      </c>
      <c r="AF14" s="60">
        <v>4</v>
      </c>
      <c r="AG14" s="60">
        <v>0</v>
      </c>
      <c r="AH14" s="62">
        <f t="shared" si="10"/>
        <v>4</v>
      </c>
      <c r="AI14" s="66">
        <v>0</v>
      </c>
      <c r="AJ14" s="63">
        <v>4</v>
      </c>
      <c r="AK14" s="62">
        <f t="shared" si="11"/>
        <v>0</v>
      </c>
      <c r="AL14" s="64">
        <f t="shared" si="12"/>
        <v>1051</v>
      </c>
      <c r="AM14" s="65">
        <v>1051</v>
      </c>
      <c r="AN14" s="65">
        <v>0</v>
      </c>
      <c r="AO14" s="59">
        <f t="shared" si="13"/>
        <v>1051</v>
      </c>
      <c r="AP14" s="60">
        <v>0</v>
      </c>
      <c r="AQ14" s="60">
        <v>4</v>
      </c>
      <c r="AR14" s="60">
        <v>0</v>
      </c>
      <c r="AS14" s="62">
        <f t="shared" si="14"/>
        <v>4</v>
      </c>
      <c r="AT14" s="66">
        <v>0</v>
      </c>
      <c r="AU14" s="63">
        <v>4</v>
      </c>
      <c r="AV14" s="62">
        <f t="shared" si="15"/>
        <v>0</v>
      </c>
      <c r="AW14" s="64">
        <f t="shared" si="16"/>
        <v>1051</v>
      </c>
    </row>
    <row r="15" ht="19.5" customHeight="1">
      <c r="A15" s="53" t="s">
        <v>48</v>
      </c>
      <c r="B15" s="68" t="s">
        <v>53</v>
      </c>
      <c r="C15" s="69"/>
      <c r="D15" s="70"/>
      <c r="E15" s="71"/>
      <c r="F15" s="72">
        <f t="shared" ref="F15:AW15" si="17">ROUND(SUM(F11:F14),1)</f>
        <v>8483</v>
      </c>
      <c r="G15" s="72">
        <f t="shared" si="17"/>
        <v>0</v>
      </c>
      <c r="H15" s="72">
        <f t="shared" si="17"/>
        <v>8483</v>
      </c>
      <c r="I15" s="73">
        <f t="shared" si="17"/>
        <v>0</v>
      </c>
      <c r="J15" s="73">
        <f t="shared" si="17"/>
        <v>0</v>
      </c>
      <c r="K15" s="73">
        <f t="shared" si="17"/>
        <v>18</v>
      </c>
      <c r="L15" s="73">
        <f t="shared" si="17"/>
        <v>18</v>
      </c>
      <c r="M15" s="73">
        <f t="shared" si="17"/>
        <v>0</v>
      </c>
      <c r="N15" s="73">
        <f t="shared" si="17"/>
        <v>18</v>
      </c>
      <c r="O15" s="73">
        <f t="shared" si="17"/>
        <v>0</v>
      </c>
      <c r="P15" s="73">
        <f t="shared" si="17"/>
        <v>8477</v>
      </c>
      <c r="Q15" s="72">
        <f t="shared" si="17"/>
        <v>8483</v>
      </c>
      <c r="R15" s="72">
        <f t="shared" si="17"/>
        <v>40</v>
      </c>
      <c r="S15" s="72">
        <f t="shared" si="17"/>
        <v>8523</v>
      </c>
      <c r="T15" s="73">
        <f t="shared" si="17"/>
        <v>0</v>
      </c>
      <c r="U15" s="73">
        <f t="shared" si="17"/>
        <v>18</v>
      </c>
      <c r="V15" s="73">
        <f t="shared" si="17"/>
        <v>0</v>
      </c>
      <c r="W15" s="73">
        <f t="shared" si="17"/>
        <v>18</v>
      </c>
      <c r="X15" s="73">
        <f t="shared" si="17"/>
        <v>0</v>
      </c>
      <c r="Y15" s="73">
        <f t="shared" si="17"/>
        <v>18</v>
      </c>
      <c r="Z15" s="73">
        <f t="shared" si="17"/>
        <v>0</v>
      </c>
      <c r="AA15" s="73">
        <f t="shared" si="17"/>
        <v>8612</v>
      </c>
      <c r="AB15" s="72">
        <f t="shared" si="17"/>
        <v>8523</v>
      </c>
      <c r="AC15" s="72">
        <f t="shared" si="17"/>
        <v>0</v>
      </c>
      <c r="AD15" s="72">
        <f t="shared" si="17"/>
        <v>8523</v>
      </c>
      <c r="AE15" s="73">
        <f t="shared" si="17"/>
        <v>0</v>
      </c>
      <c r="AF15" s="73">
        <f t="shared" si="17"/>
        <v>18</v>
      </c>
      <c r="AG15" s="73">
        <f t="shared" si="17"/>
        <v>0</v>
      </c>
      <c r="AH15" s="73">
        <f t="shared" si="17"/>
        <v>18</v>
      </c>
      <c r="AI15" s="73">
        <f t="shared" si="17"/>
        <v>0</v>
      </c>
      <c r="AJ15" s="73">
        <f t="shared" si="17"/>
        <v>18</v>
      </c>
      <c r="AK15" s="73">
        <f t="shared" si="17"/>
        <v>0</v>
      </c>
      <c r="AL15" s="73">
        <f t="shared" si="17"/>
        <v>8612</v>
      </c>
      <c r="AM15" s="72">
        <f t="shared" si="17"/>
        <v>8523</v>
      </c>
      <c r="AN15" s="72">
        <f t="shared" si="17"/>
        <v>0</v>
      </c>
      <c r="AO15" s="72">
        <f t="shared" si="17"/>
        <v>8523</v>
      </c>
      <c r="AP15" s="73">
        <f t="shared" si="17"/>
        <v>0</v>
      </c>
      <c r="AQ15" s="73">
        <f t="shared" si="17"/>
        <v>18</v>
      </c>
      <c r="AR15" s="73">
        <f t="shared" si="17"/>
        <v>0</v>
      </c>
      <c r="AS15" s="73">
        <f t="shared" si="17"/>
        <v>18</v>
      </c>
      <c r="AT15" s="73">
        <f t="shared" si="17"/>
        <v>0</v>
      </c>
      <c r="AU15" s="73">
        <f t="shared" si="17"/>
        <v>18</v>
      </c>
      <c r="AV15" s="73">
        <f t="shared" si="17"/>
        <v>0</v>
      </c>
      <c r="AW15" s="73">
        <f t="shared" si="17"/>
        <v>8612</v>
      </c>
    </row>
    <row r="16">
      <c r="S16" s="1"/>
      <c r="T16" s="1"/>
      <c r="AA16" s="1"/>
      <c r="AB16" s="1"/>
      <c r="AC16" s="1"/>
      <c r="AD16" s="1"/>
      <c r="AE16" s="1"/>
    </row>
    <row r="17" s="74" customFormat="1" ht="54.75" customHeight="1">
      <c r="B17" s="75"/>
      <c r="J17" s="76" t="s">
        <v>54</v>
      </c>
      <c r="K17" s="75"/>
      <c r="M17" s="77" t="s">
        <v>55</v>
      </c>
      <c r="N17" s="78" t="s">
        <v>56</v>
      </c>
      <c r="O17" s="75"/>
      <c r="P17" s="79" t="s">
        <v>57</v>
      </c>
      <c r="Q17" s="75"/>
      <c r="R17" s="75"/>
      <c r="S17" s="75"/>
      <c r="T17" s="75"/>
      <c r="U17" s="76" t="s">
        <v>54</v>
      </c>
      <c r="V17" s="75"/>
      <c r="X17" s="77" t="s">
        <v>55</v>
      </c>
      <c r="Y17" s="78" t="s">
        <v>56</v>
      </c>
      <c r="Z17" s="75"/>
      <c r="AA17" s="79" t="s">
        <v>58</v>
      </c>
      <c r="AB17" s="75"/>
      <c r="AC17" s="75"/>
      <c r="AD17" s="75"/>
      <c r="AE17" s="75"/>
      <c r="AF17" s="76" t="s">
        <v>54</v>
      </c>
      <c r="AG17" s="75"/>
      <c r="AI17" s="77" t="s">
        <v>55</v>
      </c>
      <c r="AJ17" s="78" t="s">
        <v>56</v>
      </c>
      <c r="AK17" s="75"/>
      <c r="AL17" s="79" t="s">
        <v>59</v>
      </c>
      <c r="AM17" s="75"/>
      <c r="AN17" s="75"/>
      <c r="AO17" s="75"/>
      <c r="AP17" s="75"/>
      <c r="AQ17" s="76" t="s">
        <v>54</v>
      </c>
      <c r="AR17" s="75"/>
      <c r="AT17" s="77" t="s">
        <v>55</v>
      </c>
      <c r="AU17" s="78" t="s">
        <v>56</v>
      </c>
      <c r="AV17" s="75"/>
      <c r="AW17" s="79" t="s">
        <v>60</v>
      </c>
    </row>
    <row r="18">
      <c r="L18" s="1"/>
      <c r="M18" s="1"/>
      <c r="N18" s="1"/>
      <c r="O18" s="1"/>
      <c r="P18" s="1"/>
      <c r="Q18" s="1"/>
      <c r="R18" s="1"/>
    </row>
    <row r="19" ht="2.25" hidden="1" customHeight="1">
      <c r="L19" s="1"/>
      <c r="M19" s="1"/>
      <c r="N19" s="1"/>
      <c r="O19" s="1"/>
      <c r="P19" s="1"/>
      <c r="Q19" s="1"/>
      <c r="R19" s="1"/>
    </row>
    <row r="20" ht="24.75" customHeight="1">
      <c r="G20" s="80"/>
      <c r="H20" s="80"/>
      <c r="I20" s="81"/>
      <c r="J20" s="81"/>
      <c r="K20" s="81"/>
      <c r="L20" s="1"/>
      <c r="M20" s="1"/>
      <c r="N20" s="82"/>
      <c r="O20" s="82"/>
      <c r="P20" s="82"/>
      <c r="Q20" s="83"/>
      <c r="R20" s="83"/>
      <c r="S20" s="84"/>
      <c r="T20" s="84"/>
      <c r="U20" s="84"/>
      <c r="V20" s="84"/>
      <c r="W20" s="84"/>
      <c r="X20" s="84"/>
    </row>
    <row r="21" ht="12" customHeight="1">
      <c r="C21" s="85"/>
      <c r="F21" s="86" t="s">
        <v>61</v>
      </c>
      <c r="G21" s="87"/>
      <c r="H21" s="87"/>
      <c r="I21" s="88"/>
      <c r="J21" s="67"/>
      <c r="K21" s="67"/>
      <c r="L21" s="67"/>
      <c r="M21" s="67"/>
      <c r="N21" s="84"/>
      <c r="O21" s="84"/>
      <c r="P21" s="84"/>
      <c r="Q21" s="1"/>
      <c r="R21" s="1"/>
    </row>
    <row r="22" ht="21" customHeight="1">
      <c r="C22" s="89"/>
      <c r="F22" s="90">
        <v>44927</v>
      </c>
      <c r="G22" s="90">
        <v>45292</v>
      </c>
      <c r="H22" s="90">
        <v>45658</v>
      </c>
      <c r="I22" s="90">
        <v>45748</v>
      </c>
      <c r="J22" s="83"/>
      <c r="K22" s="83"/>
      <c r="L22" s="1"/>
      <c r="M22" s="1"/>
      <c r="N22" s="84"/>
      <c r="O22" s="84"/>
      <c r="P22" s="84"/>
      <c r="Q22" s="1"/>
      <c r="R22" s="1"/>
    </row>
    <row r="23" ht="21.75" customHeight="1">
      <c r="E23" s="91" t="s">
        <v>62</v>
      </c>
      <c r="F23" s="92">
        <f>ROUND(F24/1000,1)</f>
        <v>0</v>
      </c>
      <c r="G23" s="92">
        <f>ROUND(G24/1000,1)</f>
        <v>0</v>
      </c>
      <c r="H23" s="92">
        <f>ROUND(H24/1000,1)</f>
        <v>0</v>
      </c>
      <c r="I23" s="92">
        <f>ROUND(I24/1000,1)</f>
        <v>1967.5999999999999</v>
      </c>
      <c r="J23" s="84"/>
      <c r="K23" s="84"/>
      <c r="L23" s="67"/>
      <c r="M23" s="67"/>
      <c r="N23" s="84"/>
      <c r="O23" s="84"/>
      <c r="P23" s="84"/>
      <c r="Q23" s="1"/>
      <c r="R23" s="1"/>
    </row>
    <row r="24" ht="45.75" customHeight="1">
      <c r="C24" s="93"/>
      <c r="E24" s="91" t="s">
        <v>63</v>
      </c>
      <c r="F24" s="94">
        <v>0</v>
      </c>
      <c r="G24" s="94">
        <v>0</v>
      </c>
      <c r="H24" s="94">
        <v>0</v>
      </c>
      <c r="I24" s="94">
        <v>1967619.71</v>
      </c>
      <c r="L24" s="1"/>
      <c r="M24" s="1"/>
      <c r="N24" s="1"/>
      <c r="O24" s="1"/>
      <c r="P24" s="1"/>
      <c r="Q24" s="1"/>
      <c r="R24" s="1"/>
    </row>
  </sheetData>
  <mergeCells count="16">
    <mergeCell ref="E1:P1"/>
    <mergeCell ref="H2:L2"/>
    <mergeCell ref="M2:N2"/>
    <mergeCell ref="D3:P3"/>
    <mergeCell ref="I4:J4"/>
    <mergeCell ref="K4:L4"/>
    <mergeCell ref="A5:A6"/>
    <mergeCell ref="B5:B6"/>
    <mergeCell ref="C5:C6"/>
    <mergeCell ref="E5:E6"/>
    <mergeCell ref="F5:P5"/>
    <mergeCell ref="Q5:AA5"/>
    <mergeCell ref="AB5:AL5"/>
    <mergeCell ref="AM5:AW5"/>
    <mergeCell ref="B15:C15"/>
    <mergeCell ref="F21:I21"/>
  </mergeCells>
  <printOptions headings="0" gridLines="0"/>
  <pageMargins left="0.39370078740157477" right="0.39370078740157477" top="0.39370078740157477" bottom="0.39370078740157477" header="0.31496062992125984" footer="0.31496062992125984"/>
  <pageSetup paperSize="9" scale="43" firstPageNumber="1" fitToWidth="2" fitToHeight="1" pageOrder="downThenOver" orientation="landscape" usePrinterDefaults="1" blackAndWhite="0" draft="0" cellComments="none" useFirstPageNumber="1" errors="displayed" horizontalDpi="600" verticalDpi="6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" stopIfTrue="1" id="{000900F9-0021-4F89-B51C-007900560041}">
            <xm:f>Locked()</xm:f>
            <x14:dxf>
              <fill>
                <patternFill patternType="solid">
                  <fgColor indexed="31"/>
                  <bgColor indexed="31"/>
                </patternFill>
              </fill>
              <border>
                <left style="thin">
                  <color indexed="22"/>
                </left>
                <right style="thin">
                  <color indexed="22"/>
                </right>
                <top style="thin">
                  <color indexed="22"/>
                </top>
                <bottom style="thin">
                  <color indexed="22"/>
                </bottom>
                <diagonal style="none"/>
              </border>
            </x14:dxf>
          </x14:cfRule>
          <xm:sqref>N20:P20</xm:sqref>
        </x14:conditionalFormatting>
        <x14:conditionalFormatting xmlns:xm="http://schemas.microsoft.com/office/excel/2006/main">
          <x14:cfRule type="expression" priority="2" stopIfTrue="1" id="{005D00D8-00E3-4B7D-B4B0-0086009F0056}">
            <xm:f>LockedByCondition()</xm:f>
            <x14:dxf>
              <fill>
                <patternFill patternType="solid">
                  <fgColor indexed="31"/>
                  <bgColor indexed="31"/>
                </patternFill>
              </fill>
              <border>
                <left style="thin">
                  <color indexed="23"/>
                </left>
                <right style="thin">
                  <color indexed="23"/>
                </right>
                <top style="thin">
                  <color indexed="23"/>
                </top>
                <bottom style="thin">
                  <color indexed="23"/>
                </bottom>
                <diagonal style="none"/>
              </border>
            </x14:dxf>
          </x14:cfRule>
          <xm:sqref>N20:P20</xm:sqref>
        </x14:conditionalFormatting>
        <x14:conditionalFormatting xmlns:xm="http://schemas.microsoft.com/office/excel/2006/main">
          <x14:cfRule type="expression" priority="1" stopIfTrue="1" id="{00D100CC-00F3-4FED-BAF9-005000C100DC}">
            <xm:f>HasError()</xm:f>
            <x14:dxf>
              <fill>
                <patternFill patternType="solid">
                  <fgColor indexed="45"/>
                  <bgColor indexed="45"/>
                </patternFill>
              </fill>
              <border>
                <left style="thin">
                  <color indexed="29"/>
                </left>
                <right style="thin">
                  <color indexed="29"/>
                </right>
                <top style="thin">
                  <color indexed="29"/>
                </top>
                <bottom style="thin">
                  <color indexed="29"/>
                </bottom>
                <diagonal style="none"/>
              </border>
            </x14:dxf>
          </x14:cfRule>
          <xm:sqref>N20:P20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revision>3</cp:revision>
  <dcterms:created xsi:type="dcterms:W3CDTF">2019-06-27T08:09:29Z</dcterms:created>
  <dcterms:modified xsi:type="dcterms:W3CDTF">2025-06-18T04:32:10Z</dcterms:modified>
</cp:coreProperties>
</file>