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Э\ОБПвСГИ\Бюджет 2026-2028\ДОП Материалы\Методики и расчеты МБТ\124\"/>
    </mc:Choice>
  </mc:AlternateContent>
  <xr:revisionPtr revIDLastSave="0" documentId="13_ncr:1_{C111AC51-B4C5-4CD0-83EB-BC365831D37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2026" sheetId="1" r:id="rId1"/>
    <sheet name="2027" sheetId="2" r:id="rId2"/>
  </sheets>
  <definedNames>
    <definedName name="__bookmark_10">'2026'!$A$14:$F$14</definedName>
    <definedName name="__bookmark_7">#REF!</definedName>
    <definedName name="__bookmark_8">#REF!</definedName>
    <definedName name="__bookmark_9">'2026'!$A$1:$F$13</definedName>
    <definedName name="_xlnm.Print_Area" localSheetId="0">'2026'!$A$1:$E$25</definedName>
    <definedName name="_xlnm.Print_Area" localSheetId="1">'2027'!$A$1:$E$25</definedName>
  </definedNames>
  <calcPr calcId="191029"/>
</workbook>
</file>

<file path=xl/calcChain.xml><?xml version="1.0" encoding="utf-8"?>
<calcChain xmlns="http://schemas.openxmlformats.org/spreadsheetml/2006/main">
  <c r="E17" i="1" l="1"/>
  <c r="E16" i="1"/>
  <c r="E15" i="1"/>
  <c r="C17" i="2"/>
  <c r="E17" i="2" s="1"/>
  <c r="C16" i="2"/>
  <c r="E16" i="2" s="1"/>
  <c r="C15" i="2"/>
  <c r="E15" i="2" s="1"/>
  <c r="C14" i="2"/>
  <c r="E14" i="2" s="1"/>
  <c r="C14" i="1"/>
  <c r="E14" i="1" s="1"/>
  <c r="E20" i="2" l="1"/>
  <c r="E21" i="1"/>
  <c r="E18" i="1"/>
  <c r="E20" i="1"/>
  <c r="E18" i="2"/>
</calcChain>
</file>

<file path=xl/sharedStrings.xml><?xml version="1.0" encoding="utf-8"?>
<sst xmlns="http://schemas.openxmlformats.org/spreadsheetml/2006/main" count="62" uniqueCount="36">
  <si>
    <t>Расчет межбюджетных трансфертов, предоставляемых местным бюджетам из областного бюджета Новосибирской области плановым методом</t>
  </si>
  <si>
    <t>на 2026 год</t>
  </si>
  <si>
    <t xml:space="preserve">     </t>
  </si>
  <si>
    <t>Наименование главного распорядителя бюджетных средств:</t>
  </si>
  <si>
    <t>Министерство строительства Новосибирской области</t>
  </si>
  <si>
    <t xml:space="preserve">Тип бюджетного обязательства: </t>
  </si>
  <si>
    <t>действующее</t>
  </si>
  <si>
    <t>Наименование межбюджетного трансферта:</t>
  </si>
  <si>
    <t xml:space="preserve">Оплата расходов местных бюджетов, связанных со строительством специализированного жилищного фонда комплекса процессных мероприятий «Содействие созданию специализированного жилищного фонда на территории Новосибирской области» государственной программы Новосибирской области «Стимулирование развития жилищного строительства в Новосибирской области» </t>
  </si>
  <si>
    <t>Реквизиты НПА, утверждающего методику расчета:</t>
  </si>
  <si>
    <t>Постановление Правительства Новосибирской области от 20.02.2015 № 68-п «Об утверждении государственной программы Новосибирской области «Стимулирование развития жилищного строительства в Новосибирской области»</t>
  </si>
  <si>
    <t>Коды бюджетной классификации по трансферту:</t>
  </si>
  <si>
    <t xml:space="preserve"> </t>
  </si>
  <si>
    <t xml:space="preserve">Расчетная таблица по межбюджетным трансфертам </t>
  </si>
  <si>
    <t>Наименование муниципального образования</t>
  </si>
  <si>
    <t>Объем ассигнований, предусмотренных муниципальному образованию на реализацию мероприятия по строительству специализированного жилого фонда, (строительство для детей-сирот+строительство служебного жилья) в году, следующем за планируемым, тыс.руб.</t>
  </si>
  <si>
    <t>Объем иного межбюджетного трансферта, тыс. руб.</t>
  </si>
  <si>
    <t>Купинский район</t>
  </si>
  <si>
    <t>Черепановский район</t>
  </si>
  <si>
    <t>Карасукский муниципальный округ</t>
  </si>
  <si>
    <t>Чановский муниципальный округ</t>
  </si>
  <si>
    <t>ВСЕГО по местным бюджетам</t>
  </si>
  <si>
    <t>в том числе:</t>
  </si>
  <si>
    <t xml:space="preserve">муниципальных районов </t>
  </si>
  <si>
    <t>муниципальных округов</t>
  </si>
  <si>
    <t>на 2027 год</t>
  </si>
  <si>
    <t>Баганский район</t>
  </si>
  <si>
    <t>Сузунский муниципальный округ</t>
  </si>
  <si>
    <t>Татарский муниципальный округ</t>
  </si>
  <si>
    <t>Расчетный коэффициент, %</t>
  </si>
  <si>
    <t>05 01 4130470830 540</t>
  </si>
  <si>
    <t xml:space="preserve">Министр строительства </t>
  </si>
  <si>
    <t>Новосибирской области</t>
  </si>
  <si>
    <t>Д.Н. Богомолов</t>
  </si>
  <si>
    <t>4=2*3</t>
  </si>
  <si>
    <t>0501 4130470830 540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</si>
</sst>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&quot;#,##0.0;[Red]\-#,##0.0"/>
    <numFmt numFmtId="165" formatCode="0_ ;[Red]&quot;-&quot;0&quot; &quot;"/>
    <numFmt numFmtId="166" formatCode="&quot;&quot;#,##0.0"/>
    <numFmt numFmtId="168" formatCode="#,##0.0"/>
  </numFmts>
  <fonts count="10" x14ac:knownFonts="1">
    <font>
      <sz val="10"/>
      <color theme="1"/>
      <name val="Arial"/>
    </font>
    <font>
      <b/>
      <sz val="12"/>
      <name val="Times New Roman"/>
    </font>
    <font>
      <sz val="12"/>
      <name val="Times New Roman"/>
    </font>
    <font>
      <sz val="12"/>
      <color theme="1"/>
      <name val="Arial"/>
    </font>
    <font>
      <sz val="14"/>
      <name val="Times New Roman"/>
    </font>
    <font>
      <sz val="12"/>
      <color theme="1"/>
      <name val="Times New Roman"/>
    </font>
    <font>
      <b/>
      <sz val="14"/>
      <name val="Times New Roman"/>
    </font>
    <font>
      <sz val="14"/>
      <color theme="1"/>
      <name val="Times New Roman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</fills>
  <borders count="19">
    <border>
      <left/>
      <right/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theme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0" xfId="0" applyFont="1"/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0" fillId="3" borderId="0" xfId="0" applyFill="1"/>
    <xf numFmtId="0" fontId="5" fillId="3" borderId="0" xfId="0" applyFont="1" applyFill="1"/>
    <xf numFmtId="0" fontId="6" fillId="2" borderId="3" xfId="0" applyFont="1" applyFill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2" borderId="0" xfId="0" applyFont="1" applyFill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1" fontId="4" fillId="2" borderId="4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9" fontId="2" fillId="3" borderId="12" xfId="0" applyNumberFormat="1" applyFont="1" applyFill="1" applyBorder="1" applyAlignment="1">
      <alignment horizontal="center" vertical="center" wrapText="1"/>
    </xf>
    <xf numFmtId="9" fontId="2" fillId="3" borderId="13" xfId="0" applyNumberFormat="1" applyFont="1" applyFill="1" applyBorder="1" applyAlignment="1">
      <alignment horizontal="center" vertical="center" wrapText="1"/>
    </xf>
    <xf numFmtId="9" fontId="2" fillId="3" borderId="14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8" fontId="4" fillId="3" borderId="3" xfId="0" applyNumberFormat="1" applyFont="1" applyFill="1" applyBorder="1" applyAlignment="1">
      <alignment horizontal="center" vertical="center" wrapText="1"/>
    </xf>
    <xf numFmtId="168" fontId="4" fillId="2" borderId="3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>
      <alignment horizontal="right" vertical="center" wrapText="1"/>
    </xf>
    <xf numFmtId="164" fontId="2" fillId="2" borderId="3" xfId="0" applyNumberFormat="1" applyFont="1" applyFill="1" applyBorder="1" applyAlignment="1">
      <alignment horizontal="right" vertical="center" wrapText="1"/>
    </xf>
    <xf numFmtId="166" fontId="6" fillId="2" borderId="3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8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0" fontId="9" fillId="0" borderId="0" xfId="0" applyFont="1"/>
    <xf numFmtId="0" fontId="9" fillId="0" borderId="0" xfId="0" applyFont="1" applyAlignment="1">
      <alignment horizontal="right"/>
    </xf>
    <xf numFmtId="164" fontId="8" fillId="2" borderId="3" xfId="0" applyNumberFormat="1" applyFont="1" applyFill="1" applyBorder="1" applyAlignment="1">
      <alignment horizontal="center" vertical="top" wrapText="1"/>
    </xf>
    <xf numFmtId="0" fontId="9" fillId="0" borderId="15" xfId="0" applyFont="1" applyBorder="1"/>
    <xf numFmtId="0" fontId="2" fillId="2" borderId="1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top" wrapText="1"/>
    </xf>
    <xf numFmtId="1" fontId="4" fillId="2" borderId="16" xfId="0" applyNumberFormat="1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vertical="top" wrapText="1"/>
    </xf>
    <xf numFmtId="0" fontId="6" fillId="2" borderId="16" xfId="0" applyFont="1" applyFill="1" applyBorder="1" applyAlignment="1">
      <alignment horizontal="left" vertical="top" wrapText="1"/>
    </xf>
    <xf numFmtId="0" fontId="6" fillId="2" borderId="17" xfId="0" applyFont="1" applyFill="1" applyBorder="1" applyAlignment="1">
      <alignment horizontal="left" vertical="top" wrapText="1"/>
    </xf>
    <xf numFmtId="0" fontId="6" fillId="2" borderId="18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top" wrapText="1"/>
    </xf>
    <xf numFmtId="164" fontId="8" fillId="2" borderId="10" xfId="0" applyNumberFormat="1" applyFont="1" applyFill="1" applyBorder="1" applyAlignment="1">
      <alignment horizontal="center" vertical="top" wrapText="1"/>
    </xf>
    <xf numFmtId="168" fontId="4" fillId="2" borderId="10" xfId="0" applyNumberFormat="1" applyFont="1" applyFill="1" applyBorder="1" applyAlignment="1">
      <alignment horizontal="center" vertical="center" wrapText="1"/>
    </xf>
    <xf numFmtId="9" fontId="2" fillId="2" borderId="10" xfId="0" applyNumberFormat="1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right" vertical="top" wrapText="1"/>
    </xf>
    <xf numFmtId="168" fontId="4" fillId="3" borderId="10" xfId="0" applyNumberFormat="1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right" vertical="center" wrapText="1"/>
    </xf>
    <xf numFmtId="164" fontId="2" fillId="2" borderId="10" xfId="0" applyNumberFormat="1" applyFont="1" applyFill="1" applyBorder="1" applyAlignment="1">
      <alignment horizontal="right" vertical="center" wrapText="1"/>
    </xf>
    <xf numFmtId="165" fontId="7" fillId="0" borderId="10" xfId="0" applyNumberFormat="1" applyFont="1" applyBorder="1" applyAlignment="1">
      <alignment horizontal="center" vertical="center"/>
    </xf>
    <xf numFmtId="166" fontId="6" fillId="2" borderId="10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view="pageBreakPreview" zoomScale="70" zoomScaleSheetLayoutView="70" workbookViewId="0">
      <selection activeCell="A10" sqref="A10:E10"/>
    </sheetView>
  </sheetViews>
  <sheetFormatPr defaultRowHeight="12.75" customHeight="1" x14ac:dyDescent="0.2"/>
  <cols>
    <col min="1" max="1" width="32" customWidth="1"/>
    <col min="2" max="2" width="15.140625" customWidth="1"/>
    <col min="3" max="3" width="35.85546875" customWidth="1"/>
    <col min="4" max="4" width="22.140625" customWidth="1"/>
    <col min="5" max="5" width="24.5703125" customWidth="1"/>
    <col min="6" max="6" width="31.5703125" customWidth="1"/>
    <col min="7" max="7" width="27.85546875" customWidth="1"/>
  </cols>
  <sheetData>
    <row r="1" spans="1:7" ht="31.5" customHeight="1" x14ac:dyDescent="0.25">
      <c r="A1" s="22" t="s">
        <v>0</v>
      </c>
      <c r="B1" s="22"/>
      <c r="C1" s="22"/>
      <c r="D1" s="22"/>
      <c r="E1" s="22"/>
      <c r="F1" s="2"/>
      <c r="G1" s="2"/>
    </row>
    <row r="2" spans="1:7" s="21" customFormat="1" ht="15.75" x14ac:dyDescent="0.25">
      <c r="A2" s="1"/>
      <c r="B2" s="1"/>
      <c r="C2" s="1"/>
      <c r="D2" s="1"/>
      <c r="E2" s="1"/>
      <c r="F2" s="2"/>
      <c r="G2" s="2"/>
    </row>
    <row r="3" spans="1:7" ht="15.75" x14ac:dyDescent="0.25">
      <c r="A3" s="23" t="s">
        <v>1</v>
      </c>
      <c r="B3" s="23"/>
      <c r="C3" s="23"/>
      <c r="D3" s="23"/>
      <c r="E3" s="23"/>
      <c r="F3" s="4"/>
      <c r="G3" s="4"/>
    </row>
    <row r="4" spans="1:7" ht="15.75" x14ac:dyDescent="0.25">
      <c r="A4" s="23" t="s">
        <v>2</v>
      </c>
      <c r="B4" s="23"/>
      <c r="C4" s="23"/>
      <c r="D4" s="23"/>
      <c r="E4" s="23"/>
      <c r="F4" s="3"/>
      <c r="G4" s="5"/>
    </row>
    <row r="5" spans="1:7" ht="45.75" customHeight="1" x14ac:dyDescent="0.2">
      <c r="A5" s="56" t="s">
        <v>3</v>
      </c>
      <c r="B5" s="54" t="s">
        <v>4</v>
      </c>
      <c r="C5" s="54"/>
      <c r="D5" s="54"/>
      <c r="E5" s="54"/>
      <c r="F5" s="6"/>
      <c r="G5" s="6"/>
    </row>
    <row r="6" spans="1:7" ht="33" customHeight="1" x14ac:dyDescent="0.2">
      <c r="A6" s="56" t="s">
        <v>5</v>
      </c>
      <c r="B6" s="54" t="s">
        <v>6</v>
      </c>
      <c r="C6" s="54"/>
      <c r="D6" s="54"/>
      <c r="E6" s="54"/>
      <c r="F6" s="6"/>
      <c r="G6" s="6"/>
    </row>
    <row r="7" spans="1:7" ht="75.75" customHeight="1" x14ac:dyDescent="0.2">
      <c r="A7" s="56" t="s">
        <v>7</v>
      </c>
      <c r="B7" s="54" t="s">
        <v>8</v>
      </c>
      <c r="C7" s="54"/>
      <c r="D7" s="54"/>
      <c r="E7" s="54"/>
      <c r="F7" s="6"/>
      <c r="G7" s="6"/>
    </row>
    <row r="8" spans="1:7" ht="54.75" customHeight="1" x14ac:dyDescent="0.2">
      <c r="A8" s="56" t="s">
        <v>9</v>
      </c>
      <c r="B8" s="54" t="s">
        <v>10</v>
      </c>
      <c r="C8" s="54"/>
      <c r="D8" s="54"/>
      <c r="E8" s="54"/>
      <c r="F8" s="6"/>
      <c r="G8" s="6"/>
    </row>
    <row r="9" spans="1:7" ht="33.75" customHeight="1" x14ac:dyDescent="0.25">
      <c r="A9" s="57" t="s">
        <v>11</v>
      </c>
      <c r="B9" s="58" t="s">
        <v>35</v>
      </c>
      <c r="C9" s="59"/>
      <c r="D9" s="59"/>
      <c r="E9" s="59"/>
      <c r="F9" s="7"/>
      <c r="G9" s="7"/>
    </row>
    <row r="10" spans="1:7" ht="15.75" x14ac:dyDescent="0.25">
      <c r="A10" s="24" t="s">
        <v>12</v>
      </c>
      <c r="B10" s="24"/>
      <c r="C10" s="24"/>
      <c r="D10" s="24"/>
      <c r="E10" s="24"/>
      <c r="F10" s="8"/>
      <c r="G10" s="5"/>
    </row>
    <row r="11" spans="1:7" ht="14.1" customHeight="1" x14ac:dyDescent="0.25">
      <c r="A11" s="25" t="s">
        <v>13</v>
      </c>
      <c r="B11" s="25"/>
      <c r="C11" s="25"/>
      <c r="D11" s="25"/>
      <c r="E11" s="25"/>
      <c r="F11" s="8"/>
      <c r="G11" s="5"/>
    </row>
    <row r="12" spans="1:7" ht="169.5" customHeight="1" x14ac:dyDescent="0.2">
      <c r="A12" s="26" t="s">
        <v>14</v>
      </c>
      <c r="B12" s="27"/>
      <c r="C12" s="9" t="s">
        <v>15</v>
      </c>
      <c r="D12" s="48" t="s">
        <v>29</v>
      </c>
      <c r="E12" s="10" t="s">
        <v>16</v>
      </c>
    </row>
    <row r="13" spans="1:7" ht="15.75" x14ac:dyDescent="0.2">
      <c r="A13" s="28">
        <v>1</v>
      </c>
      <c r="B13" s="28"/>
      <c r="C13" s="11">
        <v>2</v>
      </c>
      <c r="D13" s="11">
        <v>3</v>
      </c>
      <c r="E13" s="62" t="s">
        <v>34</v>
      </c>
    </row>
    <row r="14" spans="1:7" s="12" customFormat="1" ht="18.75" x14ac:dyDescent="0.25">
      <c r="A14" s="29" t="s">
        <v>17</v>
      </c>
      <c r="B14" s="29"/>
      <c r="C14" s="49">
        <f>102871.3</f>
        <v>102871.3</v>
      </c>
      <c r="D14" s="45">
        <v>0.1</v>
      </c>
      <c r="E14" s="51">
        <f>C14*D14</f>
        <v>10287.130000000001</v>
      </c>
      <c r="F14" s="13"/>
    </row>
    <row r="15" spans="1:7" s="12" customFormat="1" ht="18.75" x14ac:dyDescent="0.2">
      <c r="A15" s="29" t="s">
        <v>18</v>
      </c>
      <c r="B15" s="29"/>
      <c r="C15" s="49">
        <v>44504.7</v>
      </c>
      <c r="D15" s="46"/>
      <c r="E15" s="51">
        <f>C15*D14</f>
        <v>4450.47</v>
      </c>
    </row>
    <row r="16" spans="1:7" ht="18.75" x14ac:dyDescent="0.2">
      <c r="A16" s="30" t="s">
        <v>19</v>
      </c>
      <c r="B16" s="30"/>
      <c r="C16" s="50">
        <v>51435.6</v>
      </c>
      <c r="D16" s="46"/>
      <c r="E16" s="52">
        <f>C16*D14</f>
        <v>5143.5600000000004</v>
      </c>
    </row>
    <row r="17" spans="1:5" ht="18.75" x14ac:dyDescent="0.2">
      <c r="A17" s="31" t="s">
        <v>20</v>
      </c>
      <c r="B17" s="31"/>
      <c r="C17" s="50">
        <v>66635.3</v>
      </c>
      <c r="D17" s="47"/>
      <c r="E17" s="52">
        <f>C17*D14</f>
        <v>6663.5300000000007</v>
      </c>
    </row>
    <row r="18" spans="1:5" ht="18.75" x14ac:dyDescent="0.2">
      <c r="A18" s="32" t="s">
        <v>21</v>
      </c>
      <c r="B18" s="32"/>
      <c r="C18" s="14"/>
      <c r="D18" s="15"/>
      <c r="E18" s="53">
        <f>SUM(E14:E17)</f>
        <v>26544.690000000002</v>
      </c>
    </row>
    <row r="19" spans="1:5" ht="18.75" x14ac:dyDescent="0.2">
      <c r="A19" s="32" t="s">
        <v>22</v>
      </c>
      <c r="B19" s="32"/>
      <c r="C19" s="14"/>
      <c r="D19" s="16"/>
      <c r="E19" s="53"/>
    </row>
    <row r="20" spans="1:5" ht="18.75" x14ac:dyDescent="0.2">
      <c r="A20" s="33" t="s">
        <v>23</v>
      </c>
      <c r="B20" s="34"/>
      <c r="C20" s="17"/>
      <c r="D20" s="18"/>
      <c r="E20" s="53">
        <f>SUM(E14:E15)</f>
        <v>14737.600000000002</v>
      </c>
    </row>
    <row r="21" spans="1:5" ht="18.75" x14ac:dyDescent="0.2">
      <c r="A21" s="35" t="s">
        <v>24</v>
      </c>
      <c r="B21" s="36"/>
      <c r="C21" s="19"/>
      <c r="D21" s="20"/>
      <c r="E21" s="53">
        <f>SUM(E16:E17)</f>
        <v>11807.09</v>
      </c>
    </row>
    <row r="23" spans="1:5" s="21" customFormat="1" x14ac:dyDescent="0.2"/>
    <row r="24" spans="1:5" ht="12.75" customHeight="1" x14ac:dyDescent="0.25">
      <c r="A24" s="60" t="s">
        <v>31</v>
      </c>
      <c r="B24" s="60"/>
      <c r="C24" s="60"/>
      <c r="D24" s="60"/>
      <c r="E24" s="60"/>
    </row>
    <row r="25" spans="1:5" ht="12.75" customHeight="1" x14ac:dyDescent="0.25">
      <c r="A25" s="60" t="s">
        <v>32</v>
      </c>
      <c r="B25" s="60"/>
      <c r="C25" s="63"/>
      <c r="D25" s="60"/>
      <c r="E25" s="61" t="s">
        <v>33</v>
      </c>
    </row>
  </sheetData>
  <mergeCells count="21">
    <mergeCell ref="A21:B21"/>
    <mergeCell ref="D14:D17"/>
    <mergeCell ref="A17:B17"/>
    <mergeCell ref="A18:B18"/>
    <mergeCell ref="A19:B19"/>
    <mergeCell ref="A20:B20"/>
    <mergeCell ref="A12:B12"/>
    <mergeCell ref="A13:B13"/>
    <mergeCell ref="A14:B14"/>
    <mergeCell ref="A15:B15"/>
    <mergeCell ref="A16:B16"/>
    <mergeCell ref="B7:E7"/>
    <mergeCell ref="B8:E8"/>
    <mergeCell ref="B9:E9"/>
    <mergeCell ref="A10:E10"/>
    <mergeCell ref="A11:E11"/>
    <mergeCell ref="A1:E1"/>
    <mergeCell ref="A3:E3"/>
    <mergeCell ref="A4:E4"/>
    <mergeCell ref="B5:E5"/>
    <mergeCell ref="B6:E6"/>
  </mergeCells>
  <pageMargins left="0.39370078740157477" right="0.3543307086614173" top="0.39370078740157477" bottom="0.39370078740157477" header="0.51181100000000002" footer="0.51181100000000002"/>
  <pageSetup paperSize="9" scale="74" orientation="landscape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view="pageBreakPreview" zoomScale="70" zoomScaleSheetLayoutView="70" workbookViewId="0">
      <selection activeCell="E18" sqref="E18"/>
    </sheetView>
  </sheetViews>
  <sheetFormatPr defaultRowHeight="12.75" x14ac:dyDescent="0.2"/>
  <cols>
    <col min="1" max="1" width="38.85546875" customWidth="1"/>
    <col min="2" max="2" width="14.7109375" customWidth="1"/>
    <col min="3" max="3" width="29.5703125" customWidth="1"/>
    <col min="4" max="4" width="20.5703125" customWidth="1"/>
    <col min="5" max="5" width="23.85546875" customWidth="1"/>
  </cols>
  <sheetData>
    <row r="1" spans="1:7" ht="15.75" x14ac:dyDescent="0.25">
      <c r="A1" s="22" t="s">
        <v>0</v>
      </c>
      <c r="B1" s="22"/>
      <c r="C1" s="22"/>
      <c r="D1" s="22"/>
      <c r="E1" s="22"/>
      <c r="F1" s="2"/>
      <c r="G1" s="2"/>
    </row>
    <row r="2" spans="1:7" s="21" customFormat="1" ht="15.75" x14ac:dyDescent="0.25">
      <c r="A2" s="1"/>
      <c r="B2" s="1"/>
      <c r="C2" s="1"/>
      <c r="D2" s="1"/>
      <c r="E2" s="1"/>
      <c r="F2" s="2"/>
      <c r="G2" s="2"/>
    </row>
    <row r="3" spans="1:7" ht="15.75" x14ac:dyDescent="0.25">
      <c r="A3" s="23" t="s">
        <v>25</v>
      </c>
      <c r="B3" s="23"/>
      <c r="C3" s="23"/>
      <c r="D3" s="23"/>
      <c r="E3" s="23"/>
      <c r="F3" s="4"/>
      <c r="G3" s="4"/>
    </row>
    <row r="4" spans="1:7" ht="15.75" x14ac:dyDescent="0.25">
      <c r="A4" s="23" t="s">
        <v>2</v>
      </c>
      <c r="B4" s="23"/>
      <c r="C4" s="23"/>
      <c r="D4" s="23"/>
      <c r="E4" s="23"/>
      <c r="F4" s="3"/>
      <c r="G4" s="5"/>
    </row>
    <row r="5" spans="1:7" ht="36.75" customHeight="1" x14ac:dyDescent="0.2">
      <c r="A5" s="56" t="s">
        <v>3</v>
      </c>
      <c r="B5" s="54" t="s">
        <v>4</v>
      </c>
      <c r="C5" s="54"/>
      <c r="D5" s="54"/>
      <c r="E5" s="54"/>
      <c r="F5" s="6"/>
      <c r="G5" s="6"/>
    </row>
    <row r="6" spans="1:7" ht="15.75" x14ac:dyDescent="0.2">
      <c r="A6" s="56" t="s">
        <v>5</v>
      </c>
      <c r="B6" s="54" t="s">
        <v>6</v>
      </c>
      <c r="C6" s="54"/>
      <c r="D6" s="54"/>
      <c r="E6" s="54"/>
      <c r="F6" s="6"/>
      <c r="G6" s="6"/>
    </row>
    <row r="7" spans="1:7" ht="89.25" customHeight="1" x14ac:dyDescent="0.2">
      <c r="A7" s="56" t="s">
        <v>7</v>
      </c>
      <c r="B7" s="54" t="s">
        <v>8</v>
      </c>
      <c r="C7" s="54"/>
      <c r="D7" s="54"/>
      <c r="E7" s="54"/>
      <c r="F7" s="6"/>
      <c r="G7" s="6"/>
    </row>
    <row r="8" spans="1:7" ht="57.75" customHeight="1" x14ac:dyDescent="0.2">
      <c r="A8" s="56" t="s">
        <v>9</v>
      </c>
      <c r="B8" s="54" t="s">
        <v>10</v>
      </c>
      <c r="C8" s="54"/>
      <c r="D8" s="54"/>
      <c r="E8" s="54"/>
      <c r="F8" s="6"/>
      <c r="G8" s="6"/>
    </row>
    <row r="9" spans="1:7" ht="30.75" customHeight="1" x14ac:dyDescent="0.25">
      <c r="A9" s="57" t="s">
        <v>11</v>
      </c>
      <c r="B9" s="58" t="s">
        <v>30</v>
      </c>
      <c r="C9" s="59"/>
      <c r="D9" s="59"/>
      <c r="E9" s="59"/>
      <c r="F9" s="7"/>
      <c r="G9" s="7"/>
    </row>
    <row r="10" spans="1:7" ht="15.75" x14ac:dyDescent="0.25">
      <c r="A10" s="55" t="s">
        <v>12</v>
      </c>
      <c r="B10" s="55"/>
      <c r="C10" s="55"/>
      <c r="D10" s="55"/>
      <c r="E10" s="55"/>
      <c r="F10" s="8"/>
      <c r="G10" s="5"/>
    </row>
    <row r="11" spans="1:7" ht="15.75" x14ac:dyDescent="0.25">
      <c r="A11" s="25" t="s">
        <v>13</v>
      </c>
      <c r="B11" s="25"/>
      <c r="C11" s="73"/>
      <c r="D11" s="73"/>
      <c r="E11" s="73"/>
      <c r="F11" s="8"/>
      <c r="G11" s="5"/>
    </row>
    <row r="12" spans="1:7" ht="207.75" customHeight="1" x14ac:dyDescent="0.2">
      <c r="A12" s="37" t="s">
        <v>14</v>
      </c>
      <c r="B12" s="64"/>
      <c r="C12" s="74" t="s">
        <v>15</v>
      </c>
      <c r="D12" s="75" t="s">
        <v>29</v>
      </c>
      <c r="E12" s="76" t="s">
        <v>16</v>
      </c>
      <c r="F12" s="21"/>
      <c r="G12" s="21"/>
    </row>
    <row r="13" spans="1:7" ht="15.75" x14ac:dyDescent="0.2">
      <c r="A13" s="38">
        <v>1</v>
      </c>
      <c r="B13" s="65"/>
      <c r="C13" s="77">
        <v>2</v>
      </c>
      <c r="D13" s="77">
        <v>3</v>
      </c>
      <c r="E13" s="78" t="s">
        <v>34</v>
      </c>
      <c r="F13" s="21"/>
      <c r="G13" s="21"/>
    </row>
    <row r="14" spans="1:7" ht="18.75" x14ac:dyDescent="0.2">
      <c r="A14" s="39" t="s">
        <v>26</v>
      </c>
      <c r="B14" s="66"/>
      <c r="C14" s="79">
        <f>80471+17882.5</f>
        <v>98353.5</v>
      </c>
      <c r="D14" s="80">
        <v>0.1</v>
      </c>
      <c r="E14" s="81">
        <f>C14*D14</f>
        <v>9835.35</v>
      </c>
      <c r="F14" s="21"/>
      <c r="G14" s="21"/>
    </row>
    <row r="15" spans="1:7" ht="18.75" x14ac:dyDescent="0.2">
      <c r="A15" s="40" t="s">
        <v>27</v>
      </c>
      <c r="B15" s="67"/>
      <c r="C15" s="79">
        <f>52125.4</f>
        <v>52125.4</v>
      </c>
      <c r="D15" s="80"/>
      <c r="E15" s="81">
        <f>C15*D14</f>
        <v>5212.5400000000009</v>
      </c>
      <c r="F15" s="21"/>
      <c r="G15" s="21"/>
    </row>
    <row r="16" spans="1:7" ht="18.75" x14ac:dyDescent="0.2">
      <c r="A16" s="41" t="s">
        <v>28</v>
      </c>
      <c r="B16" s="68"/>
      <c r="C16" s="82">
        <f>26530.9+34750.3</f>
        <v>61281.200000000004</v>
      </c>
      <c r="D16" s="80"/>
      <c r="E16" s="83">
        <f>C16*D14</f>
        <v>6128.1200000000008</v>
      </c>
      <c r="F16" s="12"/>
      <c r="G16" s="12"/>
    </row>
    <row r="17" spans="1:7" ht="18.75" x14ac:dyDescent="0.2">
      <c r="A17" s="42" t="s">
        <v>20</v>
      </c>
      <c r="B17" s="69"/>
      <c r="C17" s="79">
        <f>77872.2+86875.7</f>
        <v>164747.9</v>
      </c>
      <c r="D17" s="80"/>
      <c r="E17" s="84">
        <f>C17*D14</f>
        <v>16474.79</v>
      </c>
      <c r="F17" s="21"/>
      <c r="G17" s="21"/>
    </row>
    <row r="18" spans="1:7" ht="18.75" x14ac:dyDescent="0.2">
      <c r="A18" s="43" t="s">
        <v>21</v>
      </c>
      <c r="B18" s="70"/>
      <c r="C18" s="19"/>
      <c r="D18" s="85"/>
      <c r="E18" s="86">
        <f>SUM(E14:E17)</f>
        <v>37650.800000000003</v>
      </c>
      <c r="F18" s="21"/>
      <c r="G18" s="21"/>
    </row>
    <row r="19" spans="1:7" ht="18.75" x14ac:dyDescent="0.2">
      <c r="A19" s="43" t="s">
        <v>22</v>
      </c>
      <c r="B19" s="70"/>
      <c r="C19" s="19"/>
      <c r="D19" s="20"/>
      <c r="E19" s="86"/>
      <c r="F19" s="21"/>
      <c r="G19" s="21"/>
    </row>
    <row r="20" spans="1:7" ht="18.75" x14ac:dyDescent="0.2">
      <c r="A20" s="44" t="s">
        <v>23</v>
      </c>
      <c r="B20" s="71"/>
      <c r="C20" s="19"/>
      <c r="D20" s="20"/>
      <c r="E20" s="86">
        <f>SUM(E14:E14)</f>
        <v>9835.35</v>
      </c>
      <c r="F20" s="21"/>
      <c r="G20" s="21"/>
    </row>
    <row r="21" spans="1:7" ht="18.75" x14ac:dyDescent="0.2">
      <c r="A21" s="35" t="s">
        <v>24</v>
      </c>
      <c r="B21" s="72"/>
      <c r="C21" s="19"/>
      <c r="D21" s="20"/>
      <c r="E21" s="86">
        <v>27815.4</v>
      </c>
      <c r="F21" s="21"/>
      <c r="G21" s="21"/>
    </row>
    <row r="24" spans="1:7" s="21" customFormat="1" ht="12.75" customHeight="1" x14ac:dyDescent="0.25">
      <c r="A24" s="60" t="s">
        <v>31</v>
      </c>
      <c r="B24" s="60"/>
      <c r="C24" s="60"/>
      <c r="D24" s="60"/>
      <c r="E24" s="60"/>
    </row>
    <row r="25" spans="1:7" s="21" customFormat="1" ht="12.75" customHeight="1" x14ac:dyDescent="0.25">
      <c r="A25" s="60" t="s">
        <v>32</v>
      </c>
      <c r="B25" s="60"/>
      <c r="C25" s="63"/>
      <c r="D25" s="60"/>
      <c r="E25" s="61" t="s">
        <v>33</v>
      </c>
    </row>
  </sheetData>
  <mergeCells count="21">
    <mergeCell ref="A21:B21"/>
    <mergeCell ref="D14:D17"/>
    <mergeCell ref="A17:B17"/>
    <mergeCell ref="A18:B18"/>
    <mergeCell ref="A19:B19"/>
    <mergeCell ref="A20:B20"/>
    <mergeCell ref="A12:B12"/>
    <mergeCell ref="A13:B13"/>
    <mergeCell ref="A14:B14"/>
    <mergeCell ref="A15:B15"/>
    <mergeCell ref="A16:B16"/>
    <mergeCell ref="B7:E7"/>
    <mergeCell ref="B8:E8"/>
    <mergeCell ref="B9:E9"/>
    <mergeCell ref="A10:E10"/>
    <mergeCell ref="A11:E11"/>
    <mergeCell ref="A1:E1"/>
    <mergeCell ref="A3:E3"/>
    <mergeCell ref="A4:E4"/>
    <mergeCell ref="B5:E5"/>
    <mergeCell ref="B6:E6"/>
  </mergeCells>
  <pageMargins left="0.58267716535433078" right="0.38582677165354329" top="0.39763779527559051" bottom="0.39763779527559051" header="0.3" footer="0.3"/>
  <pageSetup paperSize="9" scale="7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2026</vt:lpstr>
      <vt:lpstr>2027</vt:lpstr>
      <vt:lpstr>__bookmark_10</vt:lpstr>
      <vt:lpstr>__bookmark_9</vt:lpstr>
      <vt:lpstr>'2026'!Область_печати</vt:lpstr>
      <vt:lpstr>'2027'!Область_печати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Севостьянова Ольга Андреевна</dc:creator>
  <cp:lastModifiedBy>Бондаренко Марина Николаевна</cp:lastModifiedBy>
  <cp:revision>15</cp:revision>
  <cp:lastPrinted>2025-10-17T07:15:08Z</cp:lastPrinted>
  <dcterms:created xsi:type="dcterms:W3CDTF">2023-10-16T05:11:00Z</dcterms:created>
  <dcterms:modified xsi:type="dcterms:W3CDTF">2025-10-17T07:15:48Z</dcterms:modified>
  <cp:version>1048576</cp:version>
</cp:coreProperties>
</file>