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ДОП Материалы\Методики и расчеты МБТ\124\"/>
    </mc:Choice>
  </mc:AlternateContent>
  <xr:revisionPtr revIDLastSave="0" documentId="13_ncr:1_{BA766980-D42D-4B40-9C02-39873E81F76B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26" sheetId="1" r:id="rId1"/>
    <sheet name="2027" sheetId="2" r:id="rId2"/>
    <sheet name="2028" sheetId="3" r:id="rId3"/>
  </sheets>
  <externalReferences>
    <externalReference r:id="rId4"/>
  </externalReferences>
  <definedNames>
    <definedName name="__bookmark_7">'[1]4130171200'!$A$1:$F$43</definedName>
    <definedName name="__bookmark_8">'[1]4130171200'!$A$44:$F$49</definedName>
    <definedName name="_xlnm.Print_Area" localSheetId="0">'2026'!$A$1:$G$33</definedName>
    <definedName name="_xlnm.Print_Area" localSheetId="1">'2027'!$A$1:$F$31</definedName>
    <definedName name="_xlnm.Print_Area" localSheetId="2">'2028'!$A$1:$F$50</definedName>
  </definedNames>
  <calcPr calcId="191029"/>
</workbook>
</file>

<file path=xl/calcChain.xml><?xml version="1.0" encoding="utf-8"?>
<calcChain xmlns="http://schemas.openxmlformats.org/spreadsheetml/2006/main">
  <c r="F26" i="2" l="1"/>
  <c r="F43" i="3"/>
  <c r="F42" i="3"/>
  <c r="F41" i="3"/>
  <c r="F40" i="3"/>
  <c r="F39" i="3"/>
  <c r="F44" i="3" s="1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25" i="2"/>
  <c r="F24" i="2"/>
  <c r="F23" i="2"/>
  <c r="F22" i="2"/>
  <c r="F21" i="2"/>
  <c r="F20" i="2"/>
  <c r="F19" i="2"/>
  <c r="F18" i="2"/>
  <c r="F17" i="2"/>
  <c r="G27" i="1"/>
  <c r="G26" i="1"/>
  <c r="G25" i="1"/>
  <c r="G24" i="1"/>
  <c r="G23" i="1"/>
  <c r="G22" i="1"/>
  <c r="G21" i="1"/>
  <c r="G20" i="1"/>
  <c r="G19" i="1"/>
  <c r="G18" i="1"/>
  <c r="G17" i="1"/>
  <c r="G28" i="1" l="1"/>
  <c r="F28" i="2"/>
</calcChain>
</file>

<file path=xl/sharedStrings.xml><?xml version="1.0" encoding="utf-8"?>
<sst xmlns="http://schemas.openxmlformats.org/spreadsheetml/2006/main" count="185" uniqueCount="91">
  <si>
    <t xml:space="preserve"> </t>
  </si>
  <si>
    <t>Расчет межбюджетных трансфертов, предоставляемых местным бюджетам из областного бюджета Новосибирской области плановым методом</t>
  </si>
  <si>
    <t xml:space="preserve">         </t>
  </si>
  <si>
    <t>на 2026 год</t>
  </si>
  <si>
    <t xml:space="preserve">     </t>
  </si>
  <si>
    <t>Наименование главного распорядителя бюджетных средств:</t>
  </si>
  <si>
    <t>Министерство строительства Новосибирской области</t>
  </si>
  <si>
    <t xml:space="preserve">Тип бюджетного обязательства: </t>
  </si>
  <si>
    <t>действующее</t>
  </si>
  <si>
    <t>Наименование межбюджетного трансферта:</t>
  </si>
  <si>
    <t>Подготовка градостроительной документации и (или) внесение изменений в нее</t>
  </si>
  <si>
    <t>Реквизиты НПА, утверждающего методику расчета:</t>
  </si>
  <si>
    <t>Коды бюджетной классификации по трансферту:</t>
  </si>
  <si>
    <t>Обязательные поля :</t>
  </si>
  <si>
    <t>Код бюджета</t>
  </si>
  <si>
    <t>Наименование района трансферта</t>
  </si>
  <si>
    <t>2026 год</t>
  </si>
  <si>
    <t>Стоимость проектов, тыс.руб.</t>
  </si>
  <si>
    <t>Процент софинансирования, %</t>
  </si>
  <si>
    <t>Объем субсидии,         тыс.руб.</t>
  </si>
  <si>
    <t>5=3*4</t>
  </si>
  <si>
    <t>54301001</t>
  </si>
  <si>
    <t>Баганский район</t>
  </si>
  <si>
    <t>54302001</t>
  </si>
  <si>
    <t>Барабинский район</t>
  </si>
  <si>
    <t>54303001</t>
  </si>
  <si>
    <t>Болотнинский район</t>
  </si>
  <si>
    <t>54404000</t>
  </si>
  <si>
    <t>Венгеровский муниципальный округ</t>
  </si>
  <si>
    <t>54405000</t>
  </si>
  <si>
    <t>Доволенский муниципальный округ</t>
  </si>
  <si>
    <t>54306001</t>
  </si>
  <si>
    <t>Здвинский район</t>
  </si>
  <si>
    <t>54408000</t>
  </si>
  <si>
    <t>Карасукский муниципальный округ</t>
  </si>
  <si>
    <t>54309001</t>
  </si>
  <si>
    <t>Каргатский район</t>
  </si>
  <si>
    <t>54310001</t>
  </si>
  <si>
    <t>Колыванский район</t>
  </si>
  <si>
    <t>54311001</t>
  </si>
  <si>
    <t>Коченевский район</t>
  </si>
  <si>
    <t>54312001</t>
  </si>
  <si>
    <t>Кочковский район</t>
  </si>
  <si>
    <t>54313001</t>
  </si>
  <si>
    <t xml:space="preserve">Краснозерский район </t>
  </si>
  <si>
    <t>54314001</t>
  </si>
  <si>
    <t>Куйбышевский район</t>
  </si>
  <si>
    <t>54315001</t>
  </si>
  <si>
    <t>Купинский район</t>
  </si>
  <si>
    <t>54316001</t>
  </si>
  <si>
    <t>Кыштовский район</t>
  </si>
  <si>
    <t>Маслянинский муниципальный округ</t>
  </si>
  <si>
    <t>54318001</t>
  </si>
  <si>
    <t>Мошковский район</t>
  </si>
  <si>
    <t>54320001</t>
  </si>
  <si>
    <t>Ордынский район</t>
  </si>
  <si>
    <t>54421000</t>
  </si>
  <si>
    <t>Северный муниципальный округ</t>
  </si>
  <si>
    <t>54422000</t>
  </si>
  <si>
    <t>Сузунский муниципальный округ</t>
  </si>
  <si>
    <t>54423000</t>
  </si>
  <si>
    <t>Татарский муниципальный округ</t>
  </si>
  <si>
    <t>54324001</t>
  </si>
  <si>
    <t>Тогучинский район</t>
  </si>
  <si>
    <t>54425000</t>
  </si>
  <si>
    <t>Убинский муниципальный округ</t>
  </si>
  <si>
    <t>54326001</t>
  </si>
  <si>
    <t>Усть-Таркский район</t>
  </si>
  <si>
    <t>54427000</t>
  </si>
  <si>
    <t>Чановский муниципальный округ</t>
  </si>
  <si>
    <t>54328001</t>
  </si>
  <si>
    <t>Черепановский район</t>
  </si>
  <si>
    <t>54329001</t>
  </si>
  <si>
    <t>Чистоозерный район</t>
  </si>
  <si>
    <t>54330001</t>
  </si>
  <si>
    <t>Чулымский район</t>
  </si>
  <si>
    <t>ВСЕГО по местным бюджетам</t>
  </si>
  <si>
    <t>в том числе:</t>
  </si>
  <si>
    <t>муниципальных районов</t>
  </si>
  <si>
    <t>муниципальных округов</t>
  </si>
  <si>
    <t>Министр строительства Новосибирской области</t>
  </si>
  <si>
    <t>Д.Н. Богомолов</t>
  </si>
  <si>
    <t>на 2027 год</t>
  </si>
  <si>
    <t>2027 год</t>
  </si>
  <si>
    <t>Стоимость проекта, тыс.руб.</t>
  </si>
  <si>
    <t xml:space="preserve">Д.Н. Богомолов </t>
  </si>
  <si>
    <t>на 2028 год</t>
  </si>
  <si>
    <t>2028 год</t>
  </si>
  <si>
    <t>Стоимость проекта, тыс.руб</t>
  </si>
  <si>
    <t>Постановление Правительства Новосибирской области от 20.02.2015 № 68-п "Об утверждении государственной программы Новосибирской области "Стимулирование развития жилищного строительства в Новосибирской области"</t>
  </si>
  <si>
    <t>0412 4130171200 520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</si>
</sst>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6" formatCode="_(* #,##0.00_);_(* \(#,##0.00\);_(* &quot;-&quot;??_);_(@_)"/>
    <numFmt numFmtId="168" formatCode="&quot;&quot;#,##0.0"/>
    <numFmt numFmtId="169" formatCode="0.0%"/>
    <numFmt numFmtId="170" formatCode="&quot;&quot;#,##0"/>
    <numFmt numFmtId="171" formatCode="#,##0.0"/>
  </numFmts>
  <fonts count="12" x14ac:knownFonts="1">
    <font>
      <sz val="10"/>
      <color theme="1"/>
      <name val="Arial"/>
    </font>
    <font>
      <sz val="10"/>
      <name val="Times New Roman"/>
    </font>
    <font>
      <b/>
      <sz val="10"/>
      <name val="Times New Roman"/>
    </font>
    <font>
      <u/>
      <sz val="10"/>
      <name val="Times New Roman"/>
    </font>
    <font>
      <b/>
      <u/>
      <sz val="10"/>
      <name val="Times New Roman"/>
    </font>
    <font>
      <sz val="10"/>
      <color theme="1"/>
      <name val="Times New Roman"/>
    </font>
    <font>
      <sz val="11"/>
      <name val="Calibri"/>
    </font>
    <font>
      <sz val="10"/>
      <color theme="1"/>
      <name val="Arial"/>
    </font>
    <font>
      <sz val="10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</patternFill>
    </fill>
    <fill>
      <patternFill patternType="solid">
        <fgColor theme="0"/>
        <bgColor indexed="5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7" fillId="0" borderId="0"/>
  </cellStyleXfs>
  <cellXfs count="101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9" fontId="1" fillId="0" borderId="4" xfId="0" applyNumberFormat="1" applyFont="1" applyBorder="1" applyAlignment="1">
      <alignment horizontal="right" vertical="center" wrapText="1"/>
    </xf>
    <xf numFmtId="168" fontId="1" fillId="0" borderId="4" xfId="0" applyNumberFormat="1" applyFont="1" applyBorder="1" applyAlignment="1">
      <alignment horizontal="right" vertical="center" wrapText="1"/>
    </xf>
    <xf numFmtId="170" fontId="1" fillId="0" borderId="0" xfId="0" applyNumberFormat="1" applyFont="1" applyAlignment="1">
      <alignment horizontal="right" vertical="center" wrapText="1"/>
    </xf>
    <xf numFmtId="168" fontId="1" fillId="0" borderId="0" xfId="0" applyNumberFormat="1" applyFont="1" applyAlignment="1">
      <alignment horizontal="right" vertical="center" wrapText="1"/>
    </xf>
    <xf numFmtId="169" fontId="1" fillId="0" borderId="4" xfId="0" applyNumberFormat="1" applyFont="1" applyBorder="1"/>
    <xf numFmtId="171" fontId="1" fillId="0" borderId="0" xfId="0" applyNumberFormat="1" applyFont="1" applyAlignment="1">
      <alignment horizontal="right" vertical="center" wrapText="1"/>
    </xf>
    <xf numFmtId="0" fontId="6" fillId="0" borderId="4" xfId="0" applyFont="1" applyBorder="1"/>
    <xf numFmtId="168" fontId="2" fillId="2" borderId="4" xfId="0" applyNumberFormat="1" applyFont="1" applyFill="1" applyBorder="1" applyAlignment="1">
      <alignment horizontal="right" vertical="center" wrapText="1"/>
    </xf>
    <xf numFmtId="170" fontId="2" fillId="2" borderId="0" xfId="0" applyNumberFormat="1" applyFont="1" applyFill="1" applyAlignment="1">
      <alignment horizontal="right" vertical="center" wrapText="1"/>
    </xf>
    <xf numFmtId="168" fontId="2" fillId="2" borderId="0" xfId="0" applyNumberFormat="1" applyFont="1" applyFill="1" applyAlignment="1">
      <alignment horizontal="right" vertical="center" wrapText="1"/>
    </xf>
    <xf numFmtId="168" fontId="2" fillId="0" borderId="4" xfId="0" applyNumberFormat="1" applyFont="1" applyBorder="1" applyAlignment="1">
      <alignment horizontal="right" vertical="center" wrapText="1"/>
    </xf>
    <xf numFmtId="170" fontId="2" fillId="0" borderId="0" xfId="0" applyNumberFormat="1" applyFont="1" applyAlignment="1">
      <alignment horizontal="right" vertical="center" wrapText="1"/>
    </xf>
    <xf numFmtId="168" fontId="2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1" fillId="0" borderId="1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  <xf numFmtId="171" fontId="1" fillId="0" borderId="4" xfId="0" applyNumberFormat="1" applyFont="1" applyBorder="1" applyAlignment="1">
      <alignment horizontal="right" vertical="center" wrapText="1"/>
    </xf>
    <xf numFmtId="0" fontId="0" fillId="0" borderId="0" xfId="0"/>
    <xf numFmtId="0" fontId="2" fillId="0" borderId="0" xfId="0" applyFont="1" applyAlignment="1">
      <alignment wrapText="1"/>
    </xf>
    <xf numFmtId="10" fontId="1" fillId="0" borderId="4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0" fillId="0" borderId="0" xfId="0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/>
    </xf>
    <xf numFmtId="0" fontId="1" fillId="0" borderId="12" xfId="0" applyFont="1" applyBorder="1" applyAlignment="1">
      <alignment horizontal="center" vertical="top"/>
    </xf>
    <xf numFmtId="0" fontId="6" fillId="0" borderId="12" xfId="0" applyFont="1" applyBorder="1"/>
    <xf numFmtId="171" fontId="1" fillId="0" borderId="11" xfId="0" applyNumberFormat="1" applyFont="1" applyBorder="1" applyAlignment="1">
      <alignment horizontal="right"/>
    </xf>
    <xf numFmtId="171" fontId="1" fillId="0" borderId="12" xfId="0" applyNumberFormat="1" applyFont="1" applyBorder="1" applyAlignment="1">
      <alignment horizontal="right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right"/>
    </xf>
    <xf numFmtId="0" fontId="1" fillId="0" borderId="12" xfId="0" applyFont="1" applyBorder="1" applyAlignment="1">
      <alignment horizontal="right"/>
    </xf>
    <xf numFmtId="0" fontId="2" fillId="2" borderId="4" xfId="0" applyFont="1" applyFill="1" applyBorder="1" applyAlignment="1">
      <alignment horizontal="left" vertical="top" wrapText="1"/>
    </xf>
    <xf numFmtId="0" fontId="6" fillId="0" borderId="13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wrapText="1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left" vertical="top" wrapText="1"/>
    </xf>
    <xf numFmtId="3" fontId="4" fillId="0" borderId="0" xfId="0" applyNumberFormat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0" fontId="2" fillId="0" borderId="11" xfId="0" applyFont="1" applyBorder="1" applyAlignment="1">
      <alignment horizontal="left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1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12" xfId="0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9" fillId="0" borderId="0" xfId="0" applyFont="1" applyAlignment="1">
      <alignment vertical="top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166" fontId="10" fillId="0" borderId="0" xfId="1" applyNumberFormat="1" applyFont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11" fillId="0" borderId="0" xfId="0" applyNumberFormat="1" applyFont="1" applyAlignment="1">
      <alignment horizontal="left" vertical="center" wrapText="1"/>
    </xf>
    <xf numFmtId="0" fontId="8" fillId="0" borderId="0" xfId="0" applyFont="1"/>
    <xf numFmtId="168" fontId="2" fillId="3" borderId="4" xfId="0" applyNumberFormat="1" applyFont="1" applyFill="1" applyBorder="1" applyAlignment="1">
      <alignment horizontal="right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413017120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130171200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view="pageBreakPreview" zoomScale="96" zoomScaleNormal="100" zoomScaleSheetLayoutView="96" workbookViewId="0">
      <selection activeCell="F33" sqref="F33"/>
    </sheetView>
  </sheetViews>
  <sheetFormatPr defaultRowHeight="12.75" customHeight="1" x14ac:dyDescent="0.2"/>
  <cols>
    <col min="1" max="1" width="18.7109375" customWidth="1"/>
    <col min="2" max="2" width="21.28515625" customWidth="1"/>
    <col min="3" max="3" width="3.5703125" customWidth="1"/>
    <col min="4" max="4" width="9.85546875" customWidth="1"/>
    <col min="5" max="5" width="4.140625" customWidth="1"/>
    <col min="6" max="6" width="17.85546875" customWidth="1"/>
    <col min="7" max="7" width="15.5703125" customWidth="1"/>
    <col min="8" max="8" width="14.85546875" customWidth="1"/>
    <col min="9" max="9" width="16.140625" customWidth="1"/>
    <col min="10" max="10" width="17.42578125" customWidth="1"/>
    <col min="11" max="13" width="16.140625" customWidth="1"/>
    <col min="14" max="14" width="18" customWidth="1"/>
    <col min="15" max="15" width="16.7109375" customWidth="1"/>
  </cols>
  <sheetData>
    <row r="1" spans="1:15" ht="14.1" customHeight="1" x14ac:dyDescent="0.2">
      <c r="A1" s="35" t="s">
        <v>0</v>
      </c>
      <c r="B1" s="36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25.5" customHeight="1" x14ac:dyDescent="0.2">
      <c r="A2" s="37" t="s">
        <v>1</v>
      </c>
      <c r="B2" s="37"/>
      <c r="C2" s="37"/>
      <c r="D2" s="37"/>
      <c r="E2" s="37"/>
      <c r="F2" s="37"/>
      <c r="G2" s="37"/>
    </row>
    <row r="3" spans="1:15" ht="14.1" customHeight="1" x14ac:dyDescent="0.2">
      <c r="A3" s="35" t="s">
        <v>2</v>
      </c>
      <c r="B3" s="36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spans="1:15" x14ac:dyDescent="0.2">
      <c r="A4" s="35" t="s">
        <v>3</v>
      </c>
      <c r="B4" s="35"/>
      <c r="C4" s="35"/>
      <c r="D4" s="35"/>
      <c r="E4" s="35"/>
      <c r="F4" s="35"/>
      <c r="G4" s="35"/>
      <c r="H4" s="1"/>
      <c r="I4" s="1"/>
      <c r="J4" s="1"/>
      <c r="K4" s="1"/>
      <c r="L4" s="1"/>
      <c r="M4" s="1"/>
      <c r="N4" s="1"/>
      <c r="O4" s="1"/>
    </row>
    <row r="5" spans="1:15" ht="14.1" customHeight="1" x14ac:dyDescent="0.2">
      <c r="A5" s="35" t="s">
        <v>4</v>
      </c>
      <c r="B5" s="36"/>
      <c r="C5" s="1"/>
      <c r="D5" s="35"/>
      <c r="E5" s="35"/>
      <c r="F5" s="1"/>
      <c r="G5" s="1"/>
      <c r="H5" s="1"/>
      <c r="I5" s="1"/>
      <c r="J5" s="1"/>
      <c r="K5" s="1"/>
      <c r="L5" s="1"/>
      <c r="M5" s="1"/>
      <c r="N5" s="1"/>
      <c r="O5" s="1"/>
    </row>
    <row r="6" spans="1:15" ht="25.5" customHeight="1" x14ac:dyDescent="0.2">
      <c r="A6" s="86" t="s">
        <v>5</v>
      </c>
      <c r="B6" s="87"/>
      <c r="C6" s="88"/>
      <c r="D6" s="89" t="s">
        <v>6</v>
      </c>
      <c r="E6" s="89"/>
      <c r="F6" s="89"/>
      <c r="G6" s="89"/>
      <c r="H6" s="2"/>
      <c r="I6" s="2"/>
      <c r="J6" s="2"/>
    </row>
    <row r="7" spans="1:15" ht="14.1" customHeight="1" x14ac:dyDescent="0.2">
      <c r="A7" s="86" t="s">
        <v>7</v>
      </c>
      <c r="B7" s="87"/>
      <c r="C7" s="88"/>
      <c r="D7" s="89" t="s">
        <v>8</v>
      </c>
      <c r="E7" s="89"/>
      <c r="F7" s="90"/>
      <c r="G7" s="90"/>
      <c r="H7" s="2"/>
      <c r="I7" s="2"/>
      <c r="J7" s="2"/>
    </row>
    <row r="8" spans="1:15" ht="25.5" customHeight="1" x14ac:dyDescent="0.2">
      <c r="A8" s="86" t="s">
        <v>9</v>
      </c>
      <c r="B8" s="87"/>
      <c r="C8" s="88"/>
      <c r="D8" s="89" t="s">
        <v>10</v>
      </c>
      <c r="E8" s="89"/>
      <c r="F8" s="89"/>
      <c r="G8" s="89"/>
      <c r="H8" s="2"/>
      <c r="I8" s="2"/>
      <c r="J8" s="2"/>
    </row>
    <row r="9" spans="1:15" ht="54" customHeight="1" x14ac:dyDescent="0.2">
      <c r="A9" s="86" t="s">
        <v>11</v>
      </c>
      <c r="B9" s="87"/>
      <c r="C9" s="88"/>
      <c r="D9" s="91" t="s">
        <v>89</v>
      </c>
      <c r="E9" s="91"/>
      <c r="F9" s="91"/>
      <c r="G9" s="91"/>
      <c r="H9" s="3"/>
      <c r="I9" s="3"/>
      <c r="J9" s="3"/>
    </row>
    <row r="10" spans="1:15" ht="12.75" customHeight="1" x14ac:dyDescent="0.2">
      <c r="A10" s="86" t="s">
        <v>12</v>
      </c>
      <c r="B10" s="86"/>
      <c r="C10" s="86"/>
      <c r="D10" s="94" t="s">
        <v>90</v>
      </c>
      <c r="E10" s="93"/>
      <c r="F10" s="93"/>
      <c r="G10" s="92"/>
      <c r="H10" s="4"/>
      <c r="I10" s="4"/>
      <c r="J10" s="4"/>
    </row>
    <row r="11" spans="1:15" ht="14.1" customHeight="1" x14ac:dyDescent="0.2">
      <c r="A11" s="39" t="s">
        <v>0</v>
      </c>
      <c r="B11" s="36"/>
      <c r="C11" s="1"/>
      <c r="D11" s="35"/>
      <c r="E11" s="35"/>
      <c r="F11" s="1"/>
      <c r="G11" s="1"/>
      <c r="H11" s="1"/>
      <c r="I11" s="1"/>
      <c r="J11" s="1"/>
      <c r="K11" s="1"/>
      <c r="L11" s="1"/>
      <c r="M11" s="1"/>
      <c r="N11" s="1"/>
      <c r="O11" s="1"/>
    </row>
    <row r="12" spans="1:15" ht="14.1" customHeight="1" x14ac:dyDescent="0.2">
      <c r="A12" s="39" t="s">
        <v>13</v>
      </c>
      <c r="B12" s="36"/>
      <c r="C12" s="1"/>
      <c r="D12" s="35"/>
      <c r="E12" s="35"/>
      <c r="F12" s="1"/>
      <c r="G12" s="1"/>
      <c r="H12" s="1"/>
      <c r="I12" s="1"/>
      <c r="J12" s="1"/>
      <c r="K12" s="1"/>
      <c r="L12" s="1"/>
      <c r="M12" s="1"/>
      <c r="N12" s="1"/>
      <c r="O12" s="1"/>
    </row>
    <row r="13" spans="1:15" ht="12.75" customHeight="1" x14ac:dyDescent="0.2">
      <c r="A13" s="40" t="s">
        <v>14</v>
      </c>
      <c r="B13" s="43" t="s">
        <v>15</v>
      </c>
      <c r="C13" s="44"/>
      <c r="D13" s="49" t="s">
        <v>16</v>
      </c>
      <c r="E13" s="49"/>
      <c r="F13" s="49"/>
      <c r="G13" s="49"/>
      <c r="H13" s="50"/>
      <c r="I13" s="50"/>
      <c r="J13" s="50"/>
      <c r="K13" s="50"/>
      <c r="L13" s="50"/>
      <c r="M13" s="50"/>
      <c r="N13" s="50"/>
      <c r="O13" s="50"/>
    </row>
    <row r="14" spans="1:15" x14ac:dyDescent="0.2">
      <c r="A14" s="41"/>
      <c r="B14" s="45"/>
      <c r="C14" s="46"/>
      <c r="D14" s="49"/>
      <c r="E14" s="49"/>
      <c r="F14" s="49"/>
      <c r="G14" s="49"/>
      <c r="H14" s="50"/>
      <c r="I14" s="50"/>
      <c r="J14" s="50"/>
      <c r="K14" s="50"/>
      <c r="L14" s="50"/>
      <c r="M14" s="50"/>
      <c r="N14" s="50"/>
      <c r="O14" s="50"/>
    </row>
    <row r="15" spans="1:15" ht="38.25" x14ac:dyDescent="0.2">
      <c r="A15" s="42"/>
      <c r="B15" s="47"/>
      <c r="C15" s="48"/>
      <c r="D15" s="51" t="s">
        <v>17</v>
      </c>
      <c r="E15" s="52"/>
      <c r="F15" s="6" t="s">
        <v>18</v>
      </c>
      <c r="G15" s="6" t="s">
        <v>19</v>
      </c>
      <c r="H15" s="7"/>
      <c r="I15" s="7"/>
      <c r="J15" s="7"/>
      <c r="K15" s="7"/>
      <c r="L15" s="7"/>
      <c r="M15" s="7"/>
      <c r="N15" s="7"/>
      <c r="O15" s="7"/>
    </row>
    <row r="16" spans="1:15" s="8" customFormat="1" ht="13.5" customHeight="1" x14ac:dyDescent="0.2">
      <c r="A16" s="9">
        <v>1</v>
      </c>
      <c r="B16" s="64">
        <v>2</v>
      </c>
      <c r="C16" s="65"/>
      <c r="D16" s="53">
        <v>3</v>
      </c>
      <c r="E16" s="54"/>
      <c r="F16" s="6">
        <v>4</v>
      </c>
      <c r="G16" s="10" t="s">
        <v>20</v>
      </c>
      <c r="H16" s="11"/>
      <c r="I16" s="11"/>
      <c r="J16" s="7"/>
      <c r="K16" s="11"/>
      <c r="L16" s="11"/>
      <c r="M16" s="11"/>
      <c r="N16" s="7"/>
      <c r="O16" s="11"/>
    </row>
    <row r="17" spans="1:15" ht="14.1" customHeight="1" x14ac:dyDescent="0.2">
      <c r="A17" s="5" t="s">
        <v>25</v>
      </c>
      <c r="B17" s="58" t="s">
        <v>26</v>
      </c>
      <c r="C17" s="59"/>
      <c r="D17" s="56">
        <v>1566</v>
      </c>
      <c r="E17" s="57"/>
      <c r="F17" s="16">
        <v>0.98599999999999999</v>
      </c>
      <c r="G17" s="13">
        <f>D17*F17</f>
        <v>1544.076</v>
      </c>
      <c r="H17" s="14"/>
      <c r="I17" s="15"/>
      <c r="J17" s="15"/>
      <c r="K17" s="15"/>
      <c r="L17" s="14"/>
      <c r="M17" s="15"/>
      <c r="N17" s="15"/>
      <c r="O17" s="15"/>
    </row>
    <row r="18" spans="1:15" ht="14.1" customHeight="1" x14ac:dyDescent="0.2">
      <c r="A18" s="5" t="s">
        <v>31</v>
      </c>
      <c r="B18" s="58" t="s">
        <v>32</v>
      </c>
      <c r="C18" s="59"/>
      <c r="D18" s="60">
        <v>579.4</v>
      </c>
      <c r="E18" s="61"/>
      <c r="F18" s="16">
        <v>0.98699999999999999</v>
      </c>
      <c r="G18" s="13">
        <f>D18*F18</f>
        <v>571.86779999999999</v>
      </c>
      <c r="H18" s="14"/>
      <c r="I18" s="15"/>
      <c r="J18" s="15"/>
      <c r="K18" s="15"/>
      <c r="L18" s="14"/>
      <c r="M18" s="15"/>
      <c r="N18" s="15"/>
      <c r="O18" s="15"/>
    </row>
    <row r="19" spans="1:15" ht="14.1" customHeight="1" x14ac:dyDescent="0.2">
      <c r="A19" s="5" t="s">
        <v>41</v>
      </c>
      <c r="B19" s="58" t="s">
        <v>42</v>
      </c>
      <c r="C19" s="59"/>
      <c r="D19" s="60">
        <v>455.5</v>
      </c>
      <c r="E19" s="61"/>
      <c r="F19" s="16">
        <v>0.95</v>
      </c>
      <c r="G19" s="13">
        <f>D19*F19</f>
        <v>432.72499999999997</v>
      </c>
      <c r="H19" s="14"/>
      <c r="I19" s="15"/>
      <c r="J19" s="15"/>
      <c r="K19" s="15"/>
      <c r="L19" s="14"/>
      <c r="M19" s="15"/>
      <c r="N19" s="15"/>
      <c r="O19" s="15"/>
    </row>
    <row r="20" spans="1:15" ht="14.1" customHeight="1" x14ac:dyDescent="0.2">
      <c r="A20" s="5" t="s">
        <v>45</v>
      </c>
      <c r="B20" s="58" t="s">
        <v>46</v>
      </c>
      <c r="C20" s="59"/>
      <c r="D20" s="60">
        <v>937.5</v>
      </c>
      <c r="E20" s="61"/>
      <c r="F20" s="16">
        <v>0.98099999999999998</v>
      </c>
      <c r="G20" s="13">
        <f t="shared" ref="G20:G27" si="0">D20*F20</f>
        <v>919.6875</v>
      </c>
      <c r="H20" s="14"/>
      <c r="I20" s="15"/>
      <c r="J20" s="15"/>
      <c r="K20" s="15"/>
      <c r="L20" s="14"/>
      <c r="M20" s="15"/>
      <c r="N20" s="15"/>
      <c r="O20" s="15"/>
    </row>
    <row r="21" spans="1:15" ht="14.1" customHeight="1" x14ac:dyDescent="0.2">
      <c r="A21" s="5" t="s">
        <v>47</v>
      </c>
      <c r="B21" s="58" t="s">
        <v>48</v>
      </c>
      <c r="C21" s="59"/>
      <c r="D21" s="60">
        <v>362.3</v>
      </c>
      <c r="E21" s="61"/>
      <c r="F21" s="16">
        <v>0.98499999999999999</v>
      </c>
      <c r="G21" s="13">
        <f t="shared" si="0"/>
        <v>356.8655</v>
      </c>
      <c r="H21" s="14"/>
      <c r="I21" s="15"/>
      <c r="J21" s="15"/>
      <c r="K21" s="15"/>
      <c r="L21" s="14"/>
      <c r="M21" s="15"/>
      <c r="N21" s="15"/>
      <c r="O21" s="15"/>
    </row>
    <row r="22" spans="1:15" ht="14.1" customHeight="1" x14ac:dyDescent="0.2">
      <c r="A22" s="5" t="s">
        <v>49</v>
      </c>
      <c r="B22" s="58" t="s">
        <v>50</v>
      </c>
      <c r="C22" s="59"/>
      <c r="D22" s="56">
        <v>1476.7</v>
      </c>
      <c r="E22" s="57"/>
      <c r="F22" s="16">
        <v>0.99</v>
      </c>
      <c r="G22" s="13">
        <f t="shared" si="0"/>
        <v>1461.933</v>
      </c>
      <c r="H22" s="14"/>
      <c r="I22" s="15"/>
      <c r="J22" s="15"/>
      <c r="K22" s="15"/>
      <c r="L22" s="14"/>
      <c r="M22" s="15"/>
      <c r="N22" s="15"/>
      <c r="O22" s="15"/>
    </row>
    <row r="23" spans="1:15" ht="14.1" customHeight="1" x14ac:dyDescent="0.2">
      <c r="A23" s="5" t="s">
        <v>52</v>
      </c>
      <c r="B23" s="58" t="s">
        <v>53</v>
      </c>
      <c r="C23" s="59"/>
      <c r="D23" s="60">
        <v>287.7</v>
      </c>
      <c r="E23" s="61"/>
      <c r="F23" s="16">
        <v>0.98199999999999998</v>
      </c>
      <c r="G23" s="13">
        <f t="shared" si="0"/>
        <v>282.52139999999997</v>
      </c>
      <c r="H23" s="14"/>
      <c r="I23" s="15"/>
      <c r="J23" s="15"/>
      <c r="K23" s="15"/>
      <c r="L23" s="14"/>
      <c r="M23" s="17"/>
      <c r="N23" s="15"/>
      <c r="O23" s="15"/>
    </row>
    <row r="24" spans="1:15" ht="14.1" customHeight="1" x14ac:dyDescent="0.2">
      <c r="A24" s="5" t="s">
        <v>54</v>
      </c>
      <c r="B24" s="58" t="s">
        <v>55</v>
      </c>
      <c r="C24" s="59"/>
      <c r="D24" s="60">
        <v>853.1</v>
      </c>
      <c r="E24" s="61"/>
      <c r="F24" s="16">
        <v>0.98199999999999998</v>
      </c>
      <c r="G24" s="13">
        <f t="shared" si="0"/>
        <v>837.74419999999998</v>
      </c>
      <c r="H24" s="14"/>
      <c r="I24" s="15"/>
      <c r="J24" s="15"/>
      <c r="K24" s="15"/>
      <c r="L24" s="14"/>
      <c r="M24" s="17"/>
      <c r="N24" s="15"/>
      <c r="O24" s="15"/>
    </row>
    <row r="25" spans="1:15" ht="14.1" customHeight="1" x14ac:dyDescent="0.2">
      <c r="A25" s="5" t="s">
        <v>62</v>
      </c>
      <c r="B25" s="58" t="s">
        <v>63</v>
      </c>
      <c r="C25" s="59"/>
      <c r="D25" s="60">
        <v>1562.6</v>
      </c>
      <c r="E25" s="61"/>
      <c r="F25" s="16">
        <v>0.98299999999999998</v>
      </c>
      <c r="G25" s="13">
        <f t="shared" si="0"/>
        <v>1536.0357999999999</v>
      </c>
      <c r="H25" s="14"/>
      <c r="I25" s="15"/>
      <c r="J25" s="15"/>
      <c r="K25" s="15"/>
      <c r="L25" s="14"/>
      <c r="M25" s="17"/>
      <c r="N25" s="15"/>
      <c r="O25" s="15"/>
    </row>
    <row r="26" spans="1:15" ht="14.1" customHeight="1" x14ac:dyDescent="0.2">
      <c r="A26" s="5" t="s">
        <v>66</v>
      </c>
      <c r="B26" s="58" t="s">
        <v>67</v>
      </c>
      <c r="C26" s="59"/>
      <c r="D26" s="60">
        <v>587.1</v>
      </c>
      <c r="E26" s="61"/>
      <c r="F26" s="16">
        <v>0.98799999999999999</v>
      </c>
      <c r="G26" s="13">
        <f t="shared" si="0"/>
        <v>580.0548</v>
      </c>
      <c r="H26" s="14"/>
      <c r="I26" s="15"/>
      <c r="J26" s="15"/>
      <c r="K26" s="15"/>
      <c r="L26" s="14"/>
      <c r="M26" s="17"/>
      <c r="N26" s="15"/>
      <c r="O26" s="15"/>
    </row>
    <row r="27" spans="1:15" ht="14.1" customHeight="1" x14ac:dyDescent="0.2">
      <c r="A27" s="5" t="s">
        <v>70</v>
      </c>
      <c r="B27" s="58" t="s">
        <v>71</v>
      </c>
      <c r="C27" s="59"/>
      <c r="D27" s="56">
        <v>1500</v>
      </c>
      <c r="E27" s="57"/>
      <c r="F27" s="16">
        <v>0.98199999999999998</v>
      </c>
      <c r="G27" s="13">
        <f t="shared" si="0"/>
        <v>1473</v>
      </c>
      <c r="H27" s="14"/>
      <c r="I27" s="15"/>
      <c r="J27" s="15"/>
      <c r="K27" s="15"/>
      <c r="L27" s="14"/>
      <c r="M27" s="17"/>
      <c r="N27" s="15"/>
      <c r="O27" s="15"/>
    </row>
    <row r="28" spans="1:15" ht="14.1" customHeight="1" x14ac:dyDescent="0.25">
      <c r="A28" s="62" t="s">
        <v>76</v>
      </c>
      <c r="B28" s="63"/>
      <c r="C28" s="55"/>
      <c r="D28" s="64"/>
      <c r="E28" s="65"/>
      <c r="F28" s="18"/>
      <c r="G28" s="19">
        <f>SUM(G17:G27)</f>
        <v>9996.5110000000004</v>
      </c>
      <c r="H28" s="20"/>
      <c r="I28" s="21"/>
      <c r="J28" s="21"/>
      <c r="K28" s="21"/>
      <c r="L28" s="20"/>
      <c r="M28" s="21"/>
      <c r="N28" s="21"/>
      <c r="O28" s="21"/>
    </row>
    <row r="29" spans="1:15" ht="14.1" customHeight="1" x14ac:dyDescent="0.25">
      <c r="A29" s="66" t="s">
        <v>77</v>
      </c>
      <c r="B29" s="63"/>
      <c r="C29" s="55"/>
      <c r="D29" s="64"/>
      <c r="E29" s="65"/>
      <c r="F29" s="18"/>
      <c r="G29" s="22"/>
      <c r="H29" s="23"/>
      <c r="I29" s="24"/>
      <c r="J29" s="24"/>
      <c r="K29" s="24"/>
      <c r="L29" s="23"/>
      <c r="M29" s="24"/>
      <c r="N29" s="24"/>
      <c r="O29" s="24"/>
    </row>
    <row r="30" spans="1:15" ht="14.1" customHeight="1" x14ac:dyDescent="0.25">
      <c r="A30" s="67" t="s">
        <v>78</v>
      </c>
      <c r="B30" s="63"/>
      <c r="C30" s="55"/>
      <c r="D30" s="64"/>
      <c r="E30" s="65"/>
      <c r="F30" s="18"/>
      <c r="G30" s="22">
        <v>9996.5</v>
      </c>
      <c r="H30" s="23"/>
      <c r="I30" s="24"/>
      <c r="J30" s="24"/>
      <c r="K30" s="24"/>
      <c r="L30" s="23"/>
      <c r="M30" s="24"/>
      <c r="N30" s="24"/>
      <c r="O30" s="24"/>
    </row>
    <row r="31" spans="1:15" ht="14.1" customHeight="1" x14ac:dyDescent="0.2">
      <c r="A31" s="68" t="s">
        <v>2</v>
      </c>
      <c r="B31" s="36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ht="14.1" customHeight="1" x14ac:dyDescent="0.2">
      <c r="A32" s="68"/>
      <c r="B32" s="36"/>
      <c r="C32" s="36"/>
      <c r="D32" s="36"/>
      <c r="E32" s="36"/>
      <c r="F32" s="36"/>
      <c r="G32" s="36"/>
      <c r="K32" s="25"/>
      <c r="L32" s="25"/>
      <c r="M32" s="25"/>
      <c r="N32" s="25"/>
      <c r="O32" s="25"/>
    </row>
    <row r="33" spans="1:15" x14ac:dyDescent="0.2">
      <c r="A33" s="84" t="s">
        <v>80</v>
      </c>
      <c r="B33" s="84"/>
      <c r="C33" s="26"/>
      <c r="D33" s="26"/>
      <c r="E33" s="26"/>
      <c r="F33" s="100"/>
      <c r="G33" s="27" t="s">
        <v>81</v>
      </c>
      <c r="H33" s="28"/>
      <c r="I33" s="28"/>
      <c r="J33" s="28"/>
      <c r="K33" s="28"/>
      <c r="L33" s="28"/>
      <c r="M33" s="28"/>
      <c r="N33" s="28"/>
      <c r="O33" s="27"/>
    </row>
  </sheetData>
  <mergeCells count="59">
    <mergeCell ref="A32:G32"/>
    <mergeCell ref="A33:B33"/>
    <mergeCell ref="A4:G4"/>
    <mergeCell ref="B16:C16"/>
    <mergeCell ref="A10:C10"/>
    <mergeCell ref="A30:C30"/>
    <mergeCell ref="D30:E30"/>
    <mergeCell ref="A31:B31"/>
    <mergeCell ref="A28:C28"/>
    <mergeCell ref="D28:E28"/>
    <mergeCell ref="A29:C29"/>
    <mergeCell ref="D29:E29"/>
    <mergeCell ref="B27:C27"/>
    <mergeCell ref="D27:E27"/>
    <mergeCell ref="B25:C25"/>
    <mergeCell ref="D25:E25"/>
    <mergeCell ref="B26:C26"/>
    <mergeCell ref="D26:E26"/>
    <mergeCell ref="B23:C23"/>
    <mergeCell ref="D23:E23"/>
    <mergeCell ref="B24:C24"/>
    <mergeCell ref="D24:E24"/>
    <mergeCell ref="B20:C20"/>
    <mergeCell ref="D20:E20"/>
    <mergeCell ref="B21:C21"/>
    <mergeCell ref="D21:E21"/>
    <mergeCell ref="B22:C22"/>
    <mergeCell ref="D22:E22"/>
    <mergeCell ref="B19:C19"/>
    <mergeCell ref="D19:E19"/>
    <mergeCell ref="B18:C18"/>
    <mergeCell ref="D18:E18"/>
    <mergeCell ref="B17:C17"/>
    <mergeCell ref="D17:E17"/>
    <mergeCell ref="H13:K14"/>
    <mergeCell ref="L13:O14"/>
    <mergeCell ref="D15:E15"/>
    <mergeCell ref="D16:E16"/>
    <mergeCell ref="A11:B11"/>
    <mergeCell ref="D11:E11"/>
    <mergeCell ref="A12:B12"/>
    <mergeCell ref="D12:E12"/>
    <mergeCell ref="A13:A15"/>
    <mergeCell ref="B13:C15"/>
    <mergeCell ref="D13:G14"/>
    <mergeCell ref="A8:B8"/>
    <mergeCell ref="D8:G8"/>
    <mergeCell ref="A9:B9"/>
    <mergeCell ref="D9:G9"/>
    <mergeCell ref="D10:F10"/>
    <mergeCell ref="A5:B5"/>
    <mergeCell ref="D5:E5"/>
    <mergeCell ref="A6:B6"/>
    <mergeCell ref="D6:G6"/>
    <mergeCell ref="A7:B7"/>
    <mergeCell ref="D7:E7"/>
    <mergeCell ref="A1:B1"/>
    <mergeCell ref="A2:G2"/>
    <mergeCell ref="A3:B3"/>
  </mergeCells>
  <pageMargins left="0.98425196850393704" right="0.39370078740157477" top="0.89370078740157466" bottom="0.89370078740157466" header="0.5" footer="0.5"/>
  <pageSetup paperSize="9" scale="98" fitToHeight="9999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3"/>
  <sheetViews>
    <sheetView view="pageBreakPreview" zoomScaleNormal="100" zoomScaleSheetLayoutView="100" workbookViewId="0">
      <selection activeCell="E11" sqref="E11"/>
    </sheetView>
  </sheetViews>
  <sheetFormatPr defaultRowHeight="12.75" x14ac:dyDescent="0.2"/>
  <cols>
    <col min="1" max="1" width="16.140625" customWidth="1"/>
    <col min="3" max="3" width="23" customWidth="1"/>
    <col min="4" max="4" width="13.85546875" customWidth="1"/>
    <col min="5" max="5" width="17.140625" customWidth="1"/>
    <col min="6" max="6" width="16.85546875" customWidth="1"/>
  </cols>
  <sheetData>
    <row r="1" spans="1:15" x14ac:dyDescent="0.2">
      <c r="A1" s="35" t="s">
        <v>0</v>
      </c>
      <c r="B1" s="35"/>
      <c r="C1" s="1"/>
      <c r="D1" s="1"/>
      <c r="E1" s="1"/>
      <c r="F1" s="1"/>
    </row>
    <row r="2" spans="1:15" ht="27" customHeight="1" x14ac:dyDescent="0.2">
      <c r="A2" s="37" t="s">
        <v>1</v>
      </c>
      <c r="B2" s="37"/>
      <c r="C2" s="37"/>
      <c r="D2" s="37"/>
      <c r="E2" s="37"/>
      <c r="F2" s="37"/>
    </row>
    <row r="3" spans="1:15" x14ac:dyDescent="0.2">
      <c r="A3" s="35" t="s">
        <v>2</v>
      </c>
      <c r="B3" s="35"/>
      <c r="C3" s="1"/>
      <c r="D3" s="1"/>
      <c r="E3" s="1"/>
      <c r="F3" s="1"/>
    </row>
    <row r="4" spans="1:15" x14ac:dyDescent="0.2">
      <c r="A4" s="35" t="s">
        <v>82</v>
      </c>
      <c r="B4" s="35"/>
      <c r="C4" s="35"/>
      <c r="D4" s="35"/>
      <c r="E4" s="35"/>
      <c r="F4" s="35"/>
    </row>
    <row r="5" spans="1:15" x14ac:dyDescent="0.2">
      <c r="A5" s="35" t="s">
        <v>4</v>
      </c>
      <c r="B5" s="35"/>
      <c r="C5" s="1"/>
      <c r="D5" s="1"/>
      <c r="E5" s="1"/>
      <c r="F5" s="1"/>
    </row>
    <row r="6" spans="1:15" ht="12.75" customHeight="1" x14ac:dyDescent="0.2">
      <c r="A6" s="86" t="s">
        <v>5</v>
      </c>
      <c r="B6" s="86"/>
      <c r="C6" s="86"/>
      <c r="D6" s="89" t="s">
        <v>6</v>
      </c>
      <c r="E6" s="89"/>
      <c r="F6" s="89"/>
      <c r="G6" s="95"/>
      <c r="H6" s="95"/>
      <c r="I6" s="95"/>
      <c r="J6" s="95"/>
      <c r="K6" s="95"/>
      <c r="L6" s="95"/>
      <c r="M6" s="95"/>
      <c r="N6" s="95"/>
      <c r="O6" s="95"/>
    </row>
    <row r="7" spans="1:15" ht="12.75" customHeight="1" x14ac:dyDescent="0.2">
      <c r="A7" s="86" t="s">
        <v>7</v>
      </c>
      <c r="B7" s="86"/>
      <c r="C7" s="86"/>
      <c r="D7" s="89" t="s">
        <v>8</v>
      </c>
      <c r="E7" s="89"/>
      <c r="F7" s="89"/>
      <c r="G7" s="85"/>
      <c r="H7" s="85"/>
      <c r="I7" s="85"/>
      <c r="J7" s="85"/>
      <c r="K7" s="85"/>
      <c r="L7" s="85"/>
      <c r="M7" s="85"/>
      <c r="N7" s="85"/>
      <c r="O7" s="85"/>
    </row>
    <row r="8" spans="1:15" ht="27" customHeight="1" x14ac:dyDescent="0.2">
      <c r="A8" s="86" t="s">
        <v>9</v>
      </c>
      <c r="B8" s="86"/>
      <c r="C8" s="86"/>
      <c r="D8" s="89" t="s">
        <v>10</v>
      </c>
      <c r="E8" s="89"/>
      <c r="F8" s="89"/>
      <c r="G8" s="85"/>
      <c r="H8" s="85"/>
      <c r="I8" s="85"/>
      <c r="J8" s="85"/>
      <c r="K8" s="85"/>
      <c r="L8" s="85"/>
      <c r="M8" s="85"/>
      <c r="N8" s="85"/>
      <c r="O8" s="85"/>
    </row>
    <row r="9" spans="1:15" ht="66.75" customHeight="1" x14ac:dyDescent="0.2">
      <c r="A9" s="86" t="s">
        <v>11</v>
      </c>
      <c r="B9" s="86"/>
      <c r="C9" s="86"/>
      <c r="D9" s="89" t="s">
        <v>89</v>
      </c>
      <c r="E9" s="89"/>
      <c r="F9" s="89"/>
      <c r="G9" s="3"/>
      <c r="H9" s="3"/>
      <c r="I9" s="3"/>
      <c r="J9" s="3"/>
      <c r="K9" s="3"/>
      <c r="L9" s="3"/>
      <c r="M9" s="3"/>
      <c r="N9" s="3"/>
      <c r="O9" s="3"/>
    </row>
    <row r="10" spans="1:15" x14ac:dyDescent="0.2">
      <c r="A10" s="86" t="s">
        <v>12</v>
      </c>
      <c r="B10" s="86"/>
      <c r="C10" s="86"/>
      <c r="D10" s="94" t="s">
        <v>90</v>
      </c>
      <c r="E10" s="94"/>
      <c r="F10" s="94"/>
      <c r="G10" s="70"/>
      <c r="H10" s="71"/>
      <c r="I10" s="71"/>
      <c r="J10" s="71"/>
      <c r="K10" s="71"/>
      <c r="L10" s="71"/>
      <c r="M10" s="71"/>
      <c r="N10" s="71"/>
      <c r="O10" s="71"/>
    </row>
    <row r="11" spans="1:15" x14ac:dyDescent="0.2">
      <c r="A11" s="39" t="s">
        <v>0</v>
      </c>
      <c r="B11" s="39"/>
      <c r="C11" s="1"/>
      <c r="D11" s="1"/>
      <c r="E11" s="1"/>
      <c r="F11" s="1"/>
    </row>
    <row r="12" spans="1:15" x14ac:dyDescent="0.2">
      <c r="A12" s="72" t="s">
        <v>13</v>
      </c>
      <c r="B12" s="72"/>
      <c r="C12" s="29"/>
      <c r="D12" s="29"/>
      <c r="E12" s="29"/>
      <c r="F12" s="29"/>
    </row>
    <row r="13" spans="1:15" x14ac:dyDescent="0.2">
      <c r="A13" s="40" t="s">
        <v>14</v>
      </c>
      <c r="B13" s="43" t="s">
        <v>15</v>
      </c>
      <c r="C13" s="44"/>
      <c r="D13" s="73" t="s">
        <v>83</v>
      </c>
      <c r="E13" s="73"/>
      <c r="F13" s="44"/>
    </row>
    <row r="14" spans="1:15" x14ac:dyDescent="0.2">
      <c r="A14" s="41"/>
      <c r="B14" s="45"/>
      <c r="C14" s="46"/>
      <c r="D14" s="74"/>
      <c r="E14" s="74"/>
      <c r="F14" s="48"/>
    </row>
    <row r="15" spans="1:15" ht="38.25" x14ac:dyDescent="0.2">
      <c r="A15" s="42"/>
      <c r="B15" s="47"/>
      <c r="C15" s="48"/>
      <c r="D15" s="6" t="s">
        <v>84</v>
      </c>
      <c r="E15" s="6" t="s">
        <v>18</v>
      </c>
      <c r="F15" s="6" t="s">
        <v>19</v>
      </c>
    </row>
    <row r="16" spans="1:15" x14ac:dyDescent="0.2">
      <c r="A16" s="30">
        <v>1</v>
      </c>
      <c r="B16" s="64">
        <v>2</v>
      </c>
      <c r="C16" s="65"/>
      <c r="D16" s="10">
        <v>3</v>
      </c>
      <c r="E16" s="6">
        <v>4</v>
      </c>
      <c r="F16" s="10" t="s">
        <v>20</v>
      </c>
    </row>
    <row r="17" spans="1:6" ht="12.75" customHeight="1" x14ac:dyDescent="0.2">
      <c r="A17" s="5" t="s">
        <v>27</v>
      </c>
      <c r="B17" s="58" t="s">
        <v>28</v>
      </c>
      <c r="C17" s="59"/>
      <c r="D17" s="31">
        <v>5617.6</v>
      </c>
      <c r="E17" s="12">
        <v>0.98699999999999999</v>
      </c>
      <c r="F17" s="13">
        <f t="shared" ref="F17:F25" si="0">D17*E17</f>
        <v>5544.5712000000003</v>
      </c>
    </row>
    <row r="18" spans="1:6" ht="12" customHeight="1" x14ac:dyDescent="0.2">
      <c r="A18" s="5" t="s">
        <v>29</v>
      </c>
      <c r="B18" s="58" t="s">
        <v>30</v>
      </c>
      <c r="C18" s="59"/>
      <c r="D18" s="31">
        <v>5617.6</v>
      </c>
      <c r="E18" s="12">
        <v>0.98699999999999999</v>
      </c>
      <c r="F18" s="13">
        <f t="shared" si="0"/>
        <v>5544.5712000000003</v>
      </c>
    </row>
    <row r="19" spans="1:6" ht="13.5" customHeight="1" x14ac:dyDescent="0.2">
      <c r="A19" s="5" t="s">
        <v>33</v>
      </c>
      <c r="B19" s="58" t="s">
        <v>34</v>
      </c>
      <c r="C19" s="59"/>
      <c r="D19" s="13">
        <v>914.8</v>
      </c>
      <c r="E19" s="12">
        <v>0.98199999999999998</v>
      </c>
      <c r="F19" s="13">
        <f t="shared" si="0"/>
        <v>898.33359999999993</v>
      </c>
    </row>
    <row r="20" spans="1:6" ht="13.5" customHeight="1" x14ac:dyDescent="0.2">
      <c r="A20" s="5">
        <v>54417000</v>
      </c>
      <c r="B20" s="58" t="s">
        <v>51</v>
      </c>
      <c r="C20" s="59"/>
      <c r="D20" s="31">
        <v>4736.8999999999996</v>
      </c>
      <c r="E20" s="12">
        <v>0.98199999999999998</v>
      </c>
      <c r="F20" s="13">
        <f t="shared" si="0"/>
        <v>4651.6358</v>
      </c>
    </row>
    <row r="21" spans="1:6" ht="12.75" customHeight="1" x14ac:dyDescent="0.2">
      <c r="A21" s="5" t="s">
        <v>56</v>
      </c>
      <c r="B21" s="58" t="s">
        <v>57</v>
      </c>
      <c r="C21" s="59"/>
      <c r="D21" s="13">
        <v>5600.6</v>
      </c>
      <c r="E21" s="12">
        <v>0.99</v>
      </c>
      <c r="F21" s="13">
        <f t="shared" si="0"/>
        <v>5544.5940000000001</v>
      </c>
    </row>
    <row r="22" spans="1:6" ht="12.75" customHeight="1" x14ac:dyDescent="0.2">
      <c r="A22" s="5" t="s">
        <v>58</v>
      </c>
      <c r="B22" s="58" t="s">
        <v>59</v>
      </c>
      <c r="C22" s="59"/>
      <c r="D22" s="31">
        <v>5629</v>
      </c>
      <c r="E22" s="12">
        <v>0.98499999999999999</v>
      </c>
      <c r="F22" s="13">
        <f t="shared" si="0"/>
        <v>5544.5649999999996</v>
      </c>
    </row>
    <row r="23" spans="1:6" ht="12.75" customHeight="1" x14ac:dyDescent="0.2">
      <c r="A23" s="5" t="s">
        <v>60</v>
      </c>
      <c r="B23" s="58" t="s">
        <v>61</v>
      </c>
      <c r="C23" s="59"/>
      <c r="D23" s="31">
        <v>4516.7</v>
      </c>
      <c r="E23" s="12">
        <v>0.98199999999999998</v>
      </c>
      <c r="F23" s="13">
        <f t="shared" si="0"/>
        <v>4435.3993999999993</v>
      </c>
    </row>
    <row r="24" spans="1:6" ht="12.75" customHeight="1" x14ac:dyDescent="0.2">
      <c r="A24" s="5" t="s">
        <v>64</v>
      </c>
      <c r="B24" s="58" t="s">
        <v>65</v>
      </c>
      <c r="C24" s="59"/>
      <c r="D24" s="31">
        <v>5617.7</v>
      </c>
      <c r="E24" s="12">
        <v>0.98699999999999999</v>
      </c>
      <c r="F24" s="13">
        <f t="shared" si="0"/>
        <v>5544.6698999999999</v>
      </c>
    </row>
    <row r="25" spans="1:6" ht="13.5" customHeight="1" x14ac:dyDescent="0.2">
      <c r="A25" s="5" t="s">
        <v>68</v>
      </c>
      <c r="B25" s="58" t="s">
        <v>69</v>
      </c>
      <c r="C25" s="59"/>
      <c r="D25" s="31">
        <v>5623.4</v>
      </c>
      <c r="E25" s="12">
        <v>0.98599999999999999</v>
      </c>
      <c r="F25" s="13">
        <f t="shared" si="0"/>
        <v>5544.6723999999995</v>
      </c>
    </row>
    <row r="26" spans="1:6" x14ac:dyDescent="0.2">
      <c r="A26" s="75" t="s">
        <v>76</v>
      </c>
      <c r="B26" s="76"/>
      <c r="C26" s="77"/>
      <c r="D26" s="19"/>
      <c r="E26" s="19"/>
      <c r="F26" s="96">
        <f>SUM(F17:F25)+0.1</f>
        <v>43253.112499999996</v>
      </c>
    </row>
    <row r="27" spans="1:6" x14ac:dyDescent="0.2">
      <c r="A27" s="78" t="s">
        <v>77</v>
      </c>
      <c r="B27" s="79"/>
      <c r="C27" s="80"/>
      <c r="D27" s="22"/>
      <c r="E27" s="22"/>
      <c r="F27" s="22"/>
    </row>
    <row r="28" spans="1:6" x14ac:dyDescent="0.2">
      <c r="A28" s="81" t="s">
        <v>79</v>
      </c>
      <c r="B28" s="82"/>
      <c r="C28" s="83"/>
      <c r="D28" s="22"/>
      <c r="E28" s="22"/>
      <c r="F28" s="96">
        <f>F26</f>
        <v>43253.112499999996</v>
      </c>
    </row>
    <row r="29" spans="1:6" x14ac:dyDescent="0.2">
      <c r="A29" s="68" t="s">
        <v>2</v>
      </c>
      <c r="B29" s="68"/>
      <c r="C29" s="25"/>
      <c r="D29" s="25"/>
      <c r="E29" s="25"/>
      <c r="F29" s="25"/>
    </row>
    <row r="30" spans="1:6" x14ac:dyDescent="0.2">
      <c r="A30" s="68"/>
      <c r="B30" s="68"/>
      <c r="C30" s="68"/>
      <c r="D30" s="32"/>
      <c r="E30" s="32"/>
      <c r="F30" s="25"/>
    </row>
    <row r="31" spans="1:6" x14ac:dyDescent="0.2">
      <c r="A31" s="84" t="s">
        <v>80</v>
      </c>
      <c r="B31" s="84"/>
      <c r="C31" s="84"/>
      <c r="D31" s="84"/>
      <c r="E31" s="100"/>
      <c r="F31" s="27" t="s">
        <v>85</v>
      </c>
    </row>
    <row r="32" spans="1:6" x14ac:dyDescent="0.2">
      <c r="A32" s="32"/>
      <c r="B32" s="32"/>
      <c r="C32" s="32"/>
      <c r="D32" s="32"/>
      <c r="E32" s="32"/>
      <c r="F32" s="32"/>
    </row>
    <row r="33" spans="1:6" x14ac:dyDescent="0.2">
      <c r="A33" s="32"/>
      <c r="B33" s="32"/>
      <c r="C33" s="32"/>
      <c r="D33" s="32"/>
      <c r="E33" s="32"/>
      <c r="F33" s="32"/>
    </row>
  </sheetData>
  <mergeCells count="37">
    <mergeCell ref="A31:D31"/>
    <mergeCell ref="A4:F4"/>
    <mergeCell ref="D7:F7"/>
    <mergeCell ref="A6:C6"/>
    <mergeCell ref="A7:C7"/>
    <mergeCell ref="A8:C8"/>
    <mergeCell ref="A9:C9"/>
    <mergeCell ref="A10:C10"/>
    <mergeCell ref="A27:C27"/>
    <mergeCell ref="A28:C28"/>
    <mergeCell ref="A29:B29"/>
    <mergeCell ref="A30:C30"/>
    <mergeCell ref="B25:C25"/>
    <mergeCell ref="A26:C26"/>
    <mergeCell ref="B22:C22"/>
    <mergeCell ref="B23:C23"/>
    <mergeCell ref="B24:C24"/>
    <mergeCell ref="B20:C20"/>
    <mergeCell ref="B21:C21"/>
    <mergeCell ref="B18:C18"/>
    <mergeCell ref="B19:C19"/>
    <mergeCell ref="B16:C16"/>
    <mergeCell ref="B17:C17"/>
    <mergeCell ref="A11:B11"/>
    <mergeCell ref="A12:B12"/>
    <mergeCell ref="A13:A15"/>
    <mergeCell ref="B13:C15"/>
    <mergeCell ref="D13:F14"/>
    <mergeCell ref="D9:F9"/>
    <mergeCell ref="D10:F10"/>
    <mergeCell ref="G10:O10"/>
    <mergeCell ref="D6:F6"/>
    <mergeCell ref="D8:F8"/>
    <mergeCell ref="A1:B1"/>
    <mergeCell ref="A2:F2"/>
    <mergeCell ref="A3:B3"/>
    <mergeCell ref="A5:B5"/>
  </mergeCells>
  <pageMargins left="0.70078740157480324" right="0.70078740157480324" top="0.75196850393700787" bottom="0.75196850393700787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2"/>
  <sheetViews>
    <sheetView view="pageBreakPreview" topLeftCell="A4" zoomScale="90" zoomScaleNormal="100" zoomScaleSheetLayoutView="90" workbookViewId="0">
      <selection activeCell="B22" sqref="B22:C22"/>
    </sheetView>
  </sheetViews>
  <sheetFormatPr defaultRowHeight="12.75" x14ac:dyDescent="0.2"/>
  <cols>
    <col min="1" max="1" width="15.140625" customWidth="1"/>
    <col min="2" max="2" width="22.5703125" customWidth="1"/>
    <col min="3" max="3" width="10.85546875" customWidth="1"/>
    <col min="4" max="4" width="14.42578125" customWidth="1"/>
    <col min="5" max="5" width="18.140625" customWidth="1"/>
    <col min="6" max="6" width="15.85546875" customWidth="1"/>
    <col min="8" max="8" width="16" customWidth="1"/>
  </cols>
  <sheetData>
    <row r="1" spans="1:16" x14ac:dyDescent="0.2">
      <c r="A1" s="35" t="s">
        <v>0</v>
      </c>
      <c r="B1" s="35"/>
      <c r="C1" s="1"/>
      <c r="D1" s="1"/>
      <c r="E1" s="1"/>
      <c r="F1" s="1"/>
    </row>
    <row r="2" spans="1:16" ht="27.75" customHeight="1" x14ac:dyDescent="0.2">
      <c r="A2" s="37" t="s">
        <v>1</v>
      </c>
      <c r="B2" s="37"/>
      <c r="C2" s="37"/>
      <c r="D2" s="37"/>
      <c r="E2" s="37"/>
      <c r="F2" s="37"/>
      <c r="G2" s="33"/>
    </row>
    <row r="3" spans="1:16" x14ac:dyDescent="0.2">
      <c r="A3" s="35" t="s">
        <v>2</v>
      </c>
      <c r="B3" s="35"/>
      <c r="C3" s="1"/>
      <c r="D3" s="1"/>
      <c r="E3" s="1"/>
      <c r="F3" s="1"/>
    </row>
    <row r="4" spans="1:16" x14ac:dyDescent="0.2">
      <c r="A4" s="35" t="s">
        <v>86</v>
      </c>
      <c r="B4" s="35"/>
      <c r="C4" s="35"/>
      <c r="D4" s="35"/>
      <c r="E4" s="35"/>
      <c r="F4" s="35"/>
      <c r="G4" s="25"/>
    </row>
    <row r="5" spans="1:16" x14ac:dyDescent="0.2">
      <c r="A5" s="35" t="s">
        <v>4</v>
      </c>
      <c r="B5" s="35"/>
      <c r="C5" s="1"/>
      <c r="D5" s="1"/>
      <c r="E5" s="1"/>
      <c r="F5" s="1"/>
    </row>
    <row r="6" spans="1:16" x14ac:dyDescent="0.2">
      <c r="A6" s="86" t="s">
        <v>5</v>
      </c>
      <c r="B6" s="86"/>
      <c r="C6" s="89" t="s">
        <v>6</v>
      </c>
      <c r="D6" s="89"/>
      <c r="E6" s="89"/>
      <c r="F6" s="89"/>
      <c r="H6" s="38"/>
      <c r="I6" s="38"/>
      <c r="J6" s="38"/>
      <c r="K6" s="38"/>
      <c r="L6" s="38"/>
      <c r="M6" s="38"/>
      <c r="N6" s="38"/>
      <c r="O6" s="38"/>
      <c r="P6" s="38"/>
    </row>
    <row r="7" spans="1:16" x14ac:dyDescent="0.2">
      <c r="A7" s="86" t="s">
        <v>7</v>
      </c>
      <c r="B7" s="86"/>
      <c r="C7" s="89" t="s">
        <v>8</v>
      </c>
      <c r="D7" s="89"/>
      <c r="E7" s="89"/>
      <c r="F7" s="89"/>
      <c r="H7" s="38"/>
      <c r="I7" s="38"/>
      <c r="J7" s="38"/>
      <c r="K7" s="38"/>
      <c r="L7" s="38"/>
      <c r="M7" s="38"/>
      <c r="N7" s="38"/>
      <c r="O7" s="38"/>
      <c r="P7" s="38"/>
    </row>
    <row r="8" spans="1:16" ht="27.75" customHeight="1" x14ac:dyDescent="0.2">
      <c r="A8" s="86" t="s">
        <v>9</v>
      </c>
      <c r="B8" s="86"/>
      <c r="C8" s="89" t="s">
        <v>10</v>
      </c>
      <c r="D8" s="89"/>
      <c r="E8" s="89"/>
      <c r="F8" s="89"/>
      <c r="H8" s="38"/>
      <c r="I8" s="38"/>
      <c r="J8" s="38"/>
      <c r="K8" s="38"/>
      <c r="L8" s="38"/>
      <c r="M8" s="38"/>
      <c r="N8" s="38"/>
      <c r="O8" s="38"/>
      <c r="P8" s="38"/>
    </row>
    <row r="9" spans="1:16" ht="51" customHeight="1" x14ac:dyDescent="0.2">
      <c r="A9" s="86" t="s">
        <v>11</v>
      </c>
      <c r="B9" s="86"/>
      <c r="C9" s="89" t="s">
        <v>89</v>
      </c>
      <c r="D9" s="89"/>
      <c r="E9" s="89"/>
      <c r="F9" s="89"/>
      <c r="H9" s="69"/>
      <c r="I9" s="69"/>
      <c r="J9" s="69"/>
      <c r="K9" s="69"/>
      <c r="L9" s="69"/>
      <c r="M9" s="69"/>
      <c r="N9" s="69"/>
      <c r="O9" s="69"/>
      <c r="P9" s="69"/>
    </row>
    <row r="10" spans="1:16" ht="26.25" customHeight="1" x14ac:dyDescent="0.2">
      <c r="A10" s="86" t="s">
        <v>12</v>
      </c>
      <c r="B10" s="86"/>
      <c r="C10" s="94" t="s">
        <v>90</v>
      </c>
      <c r="D10" s="93"/>
      <c r="E10" s="93"/>
      <c r="F10" s="93"/>
      <c r="H10" s="70"/>
      <c r="I10" s="71"/>
      <c r="J10" s="71"/>
      <c r="K10" s="71"/>
      <c r="L10" s="71"/>
      <c r="M10" s="71"/>
      <c r="N10" s="71"/>
      <c r="O10" s="71"/>
      <c r="P10" s="71"/>
    </row>
    <row r="11" spans="1:16" x14ac:dyDescent="0.2">
      <c r="A11" s="39" t="s">
        <v>0</v>
      </c>
      <c r="B11" s="39"/>
      <c r="C11" s="1"/>
      <c r="D11" s="1"/>
      <c r="E11" s="1"/>
      <c r="F11" s="1"/>
    </row>
    <row r="12" spans="1:16" x14ac:dyDescent="0.2">
      <c r="A12" s="72" t="s">
        <v>13</v>
      </c>
      <c r="B12" s="72"/>
      <c r="C12" s="29"/>
      <c r="D12" s="29"/>
      <c r="E12" s="29"/>
      <c r="F12" s="29"/>
    </row>
    <row r="13" spans="1:16" x14ac:dyDescent="0.2">
      <c r="A13" s="40" t="s">
        <v>14</v>
      </c>
      <c r="B13" s="43" t="s">
        <v>15</v>
      </c>
      <c r="C13" s="44"/>
      <c r="D13" s="97" t="s">
        <v>87</v>
      </c>
      <c r="E13" s="98"/>
      <c r="F13" s="99"/>
    </row>
    <row r="14" spans="1:16" ht="39" customHeight="1" x14ac:dyDescent="0.2">
      <c r="A14" s="42"/>
      <c r="B14" s="47"/>
      <c r="C14" s="48"/>
      <c r="D14" s="6" t="s">
        <v>88</v>
      </c>
      <c r="E14" s="6" t="s">
        <v>18</v>
      </c>
      <c r="F14" s="6" t="s">
        <v>19</v>
      </c>
    </row>
    <row r="15" spans="1:16" x14ac:dyDescent="0.2">
      <c r="A15" s="30">
        <v>1</v>
      </c>
      <c r="B15" s="64">
        <v>2</v>
      </c>
      <c r="C15" s="65"/>
      <c r="D15" s="10">
        <v>3</v>
      </c>
      <c r="E15" s="6">
        <v>4</v>
      </c>
      <c r="F15" s="10" t="s">
        <v>20</v>
      </c>
    </row>
    <row r="16" spans="1:16" x14ac:dyDescent="0.2">
      <c r="A16" s="5" t="s">
        <v>21</v>
      </c>
      <c r="B16" s="58" t="s">
        <v>22</v>
      </c>
      <c r="C16" s="59"/>
      <c r="D16" s="13">
        <v>1232.3</v>
      </c>
      <c r="E16" s="34">
        <v>0.99</v>
      </c>
      <c r="F16" s="13">
        <f t="shared" ref="F16:F43" si="0">D16*E16</f>
        <v>1219.9769999999999</v>
      </c>
    </row>
    <row r="17" spans="1:6" x14ac:dyDescent="0.2">
      <c r="A17" s="5" t="s">
        <v>23</v>
      </c>
      <c r="B17" s="58" t="s">
        <v>24</v>
      </c>
      <c r="C17" s="59"/>
      <c r="D17" s="13">
        <v>1239.8</v>
      </c>
      <c r="E17" s="34">
        <v>0.9840000000000001</v>
      </c>
      <c r="F17" s="13">
        <f t="shared" si="0"/>
        <v>1219.9632000000001</v>
      </c>
    </row>
    <row r="18" spans="1:6" x14ac:dyDescent="0.2">
      <c r="A18" s="5" t="s">
        <v>25</v>
      </c>
      <c r="B18" s="58" t="s">
        <v>26</v>
      </c>
      <c r="C18" s="59"/>
      <c r="D18" s="13">
        <v>1237.3</v>
      </c>
      <c r="E18" s="34">
        <v>0.98599999999999999</v>
      </c>
      <c r="F18" s="13">
        <f t="shared" si="0"/>
        <v>1219.9777999999999</v>
      </c>
    </row>
    <row r="19" spans="1:6" x14ac:dyDescent="0.2">
      <c r="A19" s="5" t="s">
        <v>27</v>
      </c>
      <c r="B19" s="58" t="s">
        <v>28</v>
      </c>
      <c r="C19" s="59"/>
      <c r="D19" s="31">
        <v>1013.2</v>
      </c>
      <c r="E19" s="34">
        <v>0.98699999999999999</v>
      </c>
      <c r="F19" s="13">
        <f t="shared" si="0"/>
        <v>1000.0284</v>
      </c>
    </row>
    <row r="20" spans="1:6" x14ac:dyDescent="0.2">
      <c r="A20" s="5" t="s">
        <v>29</v>
      </c>
      <c r="B20" s="58" t="s">
        <v>30</v>
      </c>
      <c r="C20" s="59"/>
      <c r="D20" s="13">
        <v>1013.2</v>
      </c>
      <c r="E20" s="34">
        <v>0.98699999999999999</v>
      </c>
      <c r="F20" s="13">
        <f t="shared" si="0"/>
        <v>1000.0284</v>
      </c>
    </row>
    <row r="21" spans="1:6" x14ac:dyDescent="0.2">
      <c r="A21" s="5" t="s">
        <v>31</v>
      </c>
      <c r="B21" s="58" t="s">
        <v>32</v>
      </c>
      <c r="C21" s="59"/>
      <c r="D21" s="13">
        <v>1234.8</v>
      </c>
      <c r="E21" s="34">
        <v>0.98799999999999999</v>
      </c>
      <c r="F21" s="13">
        <f t="shared" si="0"/>
        <v>1219.9823999999999</v>
      </c>
    </row>
    <row r="22" spans="1:6" x14ac:dyDescent="0.2">
      <c r="A22" s="5" t="s">
        <v>33</v>
      </c>
      <c r="B22" s="58" t="s">
        <v>34</v>
      </c>
      <c r="C22" s="59"/>
      <c r="D22" s="31">
        <v>2133.9</v>
      </c>
      <c r="E22" s="34">
        <v>0.98199999999999998</v>
      </c>
      <c r="F22" s="13">
        <f t="shared" si="0"/>
        <v>2095.4897999999998</v>
      </c>
    </row>
    <row r="23" spans="1:6" x14ac:dyDescent="0.2">
      <c r="A23" s="5" t="s">
        <v>35</v>
      </c>
      <c r="B23" s="58" t="s">
        <v>36</v>
      </c>
      <c r="C23" s="59"/>
      <c r="D23" s="13">
        <v>1234.8</v>
      </c>
      <c r="E23" s="34">
        <v>0.98799999999999999</v>
      </c>
      <c r="F23" s="13">
        <f t="shared" si="0"/>
        <v>1219.9823999999999</v>
      </c>
    </row>
    <row r="24" spans="1:6" x14ac:dyDescent="0.2">
      <c r="A24" s="5" t="s">
        <v>37</v>
      </c>
      <c r="B24" s="58" t="s">
        <v>38</v>
      </c>
      <c r="C24" s="59"/>
      <c r="D24" s="13">
        <v>1241.0999999999999</v>
      </c>
      <c r="E24" s="34">
        <v>0.98299999999999998</v>
      </c>
      <c r="F24" s="13">
        <f t="shared" si="0"/>
        <v>1220.0012999999999</v>
      </c>
    </row>
    <row r="25" spans="1:6" x14ac:dyDescent="0.2">
      <c r="A25" s="5" t="s">
        <v>39</v>
      </c>
      <c r="B25" s="58" t="s">
        <v>40</v>
      </c>
      <c r="C25" s="59"/>
      <c r="D25" s="13">
        <v>1243.5999999999999</v>
      </c>
      <c r="E25" s="34">
        <v>0.98099999999999998</v>
      </c>
      <c r="F25" s="13">
        <f t="shared" si="0"/>
        <v>1219.9715999999999</v>
      </c>
    </row>
    <row r="26" spans="1:6" x14ac:dyDescent="0.2">
      <c r="A26" s="5" t="s">
        <v>41</v>
      </c>
      <c r="B26" s="58" t="s">
        <v>42</v>
      </c>
      <c r="C26" s="59"/>
      <c r="D26" s="13">
        <v>1236.0999999999999</v>
      </c>
      <c r="E26" s="34">
        <v>0.98699999999999999</v>
      </c>
      <c r="F26" s="13">
        <f t="shared" si="0"/>
        <v>1220.0306999999998</v>
      </c>
    </row>
    <row r="27" spans="1:6" x14ac:dyDescent="0.2">
      <c r="A27" s="5" t="s">
        <v>43</v>
      </c>
      <c r="B27" s="58" t="s">
        <v>44</v>
      </c>
      <c r="C27" s="59"/>
      <c r="D27" s="31">
        <v>1237.3</v>
      </c>
      <c r="E27" s="34">
        <v>0.98599999999999999</v>
      </c>
      <c r="F27" s="13">
        <f t="shared" si="0"/>
        <v>1219.9777999999999</v>
      </c>
    </row>
    <row r="28" spans="1:6" x14ac:dyDescent="0.2">
      <c r="A28" s="5" t="s">
        <v>45</v>
      </c>
      <c r="B28" s="58" t="s">
        <v>46</v>
      </c>
      <c r="C28" s="59"/>
      <c r="D28" s="13">
        <v>1241.0999999999999</v>
      </c>
      <c r="E28" s="34">
        <v>0.98299999999999998</v>
      </c>
      <c r="F28" s="13">
        <f t="shared" si="0"/>
        <v>1220.0012999999999</v>
      </c>
    </row>
    <row r="29" spans="1:6" x14ac:dyDescent="0.2">
      <c r="A29" s="5" t="s">
        <v>47</v>
      </c>
      <c r="B29" s="58" t="s">
        <v>48</v>
      </c>
      <c r="C29" s="59"/>
      <c r="D29" s="13">
        <v>1236.0999999999999</v>
      </c>
      <c r="E29" s="34">
        <v>0.98699999999999999</v>
      </c>
      <c r="F29" s="13">
        <f t="shared" si="0"/>
        <v>1220.0306999999998</v>
      </c>
    </row>
    <row r="30" spans="1:6" x14ac:dyDescent="0.2">
      <c r="A30" s="5" t="s">
        <v>49</v>
      </c>
      <c r="B30" s="58" t="s">
        <v>50</v>
      </c>
      <c r="C30" s="59"/>
      <c r="D30" s="13">
        <v>1232.3</v>
      </c>
      <c r="E30" s="34">
        <v>0.99</v>
      </c>
      <c r="F30" s="13">
        <f t="shared" si="0"/>
        <v>1219.9769999999999</v>
      </c>
    </row>
    <row r="31" spans="1:6" x14ac:dyDescent="0.2">
      <c r="A31" s="5">
        <v>54417000</v>
      </c>
      <c r="B31" s="58" t="s">
        <v>51</v>
      </c>
      <c r="C31" s="59"/>
      <c r="D31" s="31">
        <v>4736.8999999999996</v>
      </c>
      <c r="E31" s="34">
        <v>0.98199999999999998</v>
      </c>
      <c r="F31" s="13">
        <f t="shared" si="0"/>
        <v>4651.6358</v>
      </c>
    </row>
    <row r="32" spans="1:6" x14ac:dyDescent="0.2">
      <c r="A32" s="5" t="s">
        <v>52</v>
      </c>
      <c r="B32" s="58" t="s">
        <v>53</v>
      </c>
      <c r="C32" s="59"/>
      <c r="D32" s="31">
        <v>1243.5999999999999</v>
      </c>
      <c r="E32" s="34">
        <v>0.98099999999999998</v>
      </c>
      <c r="F32" s="13">
        <f t="shared" si="0"/>
        <v>1219.9715999999999</v>
      </c>
    </row>
    <row r="33" spans="1:6" x14ac:dyDescent="0.2">
      <c r="A33" s="5" t="s">
        <v>54</v>
      </c>
      <c r="B33" s="58" t="s">
        <v>55</v>
      </c>
      <c r="C33" s="59"/>
      <c r="D33" s="31">
        <v>1242.4000000000001</v>
      </c>
      <c r="E33" s="34">
        <v>0.98199999999999998</v>
      </c>
      <c r="F33" s="13">
        <f t="shared" si="0"/>
        <v>1220.0368000000001</v>
      </c>
    </row>
    <row r="34" spans="1:6" x14ac:dyDescent="0.2">
      <c r="A34" s="5" t="s">
        <v>56</v>
      </c>
      <c r="B34" s="58" t="s">
        <v>57</v>
      </c>
      <c r="C34" s="59"/>
      <c r="D34" s="13">
        <v>1010.1</v>
      </c>
      <c r="E34" s="34">
        <v>0.99</v>
      </c>
      <c r="F34" s="13">
        <f t="shared" si="0"/>
        <v>999.99900000000002</v>
      </c>
    </row>
    <row r="35" spans="1:6" x14ac:dyDescent="0.2">
      <c r="A35" s="5" t="s">
        <v>58</v>
      </c>
      <c r="B35" s="58" t="s">
        <v>59</v>
      </c>
      <c r="C35" s="59"/>
      <c r="D35" s="31">
        <v>1015.2</v>
      </c>
      <c r="E35" s="34">
        <v>0.98499999999999999</v>
      </c>
      <c r="F35" s="13">
        <f t="shared" si="0"/>
        <v>999.97199999999998</v>
      </c>
    </row>
    <row r="36" spans="1:6" x14ac:dyDescent="0.2">
      <c r="A36" s="5" t="s">
        <v>60</v>
      </c>
      <c r="B36" s="58" t="s">
        <v>61</v>
      </c>
      <c r="C36" s="59"/>
      <c r="D36" s="31">
        <v>4516.7</v>
      </c>
      <c r="E36" s="34">
        <v>0.98199999999999998</v>
      </c>
      <c r="F36" s="13">
        <f t="shared" si="0"/>
        <v>4435.3993999999993</v>
      </c>
    </row>
    <row r="37" spans="1:6" x14ac:dyDescent="0.2">
      <c r="A37" s="5" t="s">
        <v>62</v>
      </c>
      <c r="B37" s="58" t="s">
        <v>63</v>
      </c>
      <c r="C37" s="59"/>
      <c r="D37" s="31">
        <v>1241.0999999999999</v>
      </c>
      <c r="E37" s="34">
        <v>0.98299999999999998</v>
      </c>
      <c r="F37" s="13">
        <f t="shared" si="0"/>
        <v>1220.0012999999999</v>
      </c>
    </row>
    <row r="38" spans="1:6" x14ac:dyDescent="0.2">
      <c r="A38" s="5" t="s">
        <v>64</v>
      </c>
      <c r="B38" s="58" t="s">
        <v>65</v>
      </c>
      <c r="C38" s="59"/>
      <c r="D38" s="31">
        <v>1013.2</v>
      </c>
      <c r="E38" s="34">
        <v>0.98699999999999999</v>
      </c>
      <c r="F38" s="13">
        <f t="shared" si="0"/>
        <v>1000.0284</v>
      </c>
    </row>
    <row r="39" spans="1:6" x14ac:dyDescent="0.2">
      <c r="A39" s="5" t="s">
        <v>66</v>
      </c>
      <c r="B39" s="58" t="s">
        <v>67</v>
      </c>
      <c r="C39" s="59"/>
      <c r="D39" s="31">
        <v>1234.8</v>
      </c>
      <c r="E39" s="34">
        <v>0.98799999999999999</v>
      </c>
      <c r="F39" s="13">
        <f t="shared" si="0"/>
        <v>1219.9823999999999</v>
      </c>
    </row>
    <row r="40" spans="1:6" x14ac:dyDescent="0.2">
      <c r="A40" s="5" t="s">
        <v>68</v>
      </c>
      <c r="B40" s="58" t="s">
        <v>69</v>
      </c>
      <c r="C40" s="59"/>
      <c r="D40" s="31">
        <v>1014.2</v>
      </c>
      <c r="E40" s="34">
        <v>0.98599999999999999</v>
      </c>
      <c r="F40" s="13">
        <f t="shared" si="0"/>
        <v>1000.0012</v>
      </c>
    </row>
    <row r="41" spans="1:6" x14ac:dyDescent="0.2">
      <c r="A41" s="5" t="s">
        <v>70</v>
      </c>
      <c r="B41" s="58" t="s">
        <v>71</v>
      </c>
      <c r="C41" s="59"/>
      <c r="D41" s="31">
        <v>1241.0999999999999</v>
      </c>
      <c r="E41" s="34">
        <v>0.98299999999999998</v>
      </c>
      <c r="F41" s="13">
        <f t="shared" si="0"/>
        <v>1220.0012999999999</v>
      </c>
    </row>
    <row r="42" spans="1:6" x14ac:dyDescent="0.2">
      <c r="A42" s="5" t="s">
        <v>72</v>
      </c>
      <c r="B42" s="58" t="s">
        <v>73</v>
      </c>
      <c r="C42" s="59"/>
      <c r="D42" s="31">
        <v>1233.5999999999999</v>
      </c>
      <c r="E42" s="34">
        <v>0.9890000000000001</v>
      </c>
      <c r="F42" s="13">
        <f t="shared" si="0"/>
        <v>1220.0304000000001</v>
      </c>
    </row>
    <row r="43" spans="1:6" x14ac:dyDescent="0.2">
      <c r="A43" s="5" t="s">
        <v>74</v>
      </c>
      <c r="B43" s="58" t="s">
        <v>75</v>
      </c>
      <c r="C43" s="59"/>
      <c r="D43" s="31">
        <v>1247.5</v>
      </c>
      <c r="E43" s="34">
        <v>0.98599999999999999</v>
      </c>
      <c r="F43" s="13">
        <f t="shared" si="0"/>
        <v>1230.0350000000001</v>
      </c>
    </row>
    <row r="44" spans="1:6" x14ac:dyDescent="0.2">
      <c r="A44" s="75" t="s">
        <v>76</v>
      </c>
      <c r="B44" s="76"/>
      <c r="C44" s="77"/>
      <c r="D44" s="19"/>
      <c r="E44" s="19"/>
      <c r="F44" s="19">
        <f>SUM(F16:F43)</f>
        <v>40372.514400000015</v>
      </c>
    </row>
    <row r="45" spans="1:6" x14ac:dyDescent="0.2">
      <c r="A45" s="78" t="s">
        <v>77</v>
      </c>
      <c r="B45" s="79"/>
      <c r="C45" s="80"/>
      <c r="D45" s="22"/>
      <c r="E45" s="22"/>
      <c r="F45" s="22"/>
    </row>
    <row r="46" spans="1:6" x14ac:dyDescent="0.2">
      <c r="A46" s="81" t="s">
        <v>78</v>
      </c>
      <c r="B46" s="82"/>
      <c r="C46" s="83"/>
      <c r="D46" s="22"/>
      <c r="E46" s="22"/>
      <c r="F46" s="22">
        <v>23190</v>
      </c>
    </row>
    <row r="47" spans="1:6" x14ac:dyDescent="0.2">
      <c r="A47" s="81" t="s">
        <v>79</v>
      </c>
      <c r="B47" s="82"/>
      <c r="C47" s="83"/>
      <c r="D47" s="22"/>
      <c r="E47" s="22"/>
      <c r="F47" s="22">
        <v>17182.5</v>
      </c>
    </row>
    <row r="48" spans="1:6" x14ac:dyDescent="0.2">
      <c r="A48" s="68" t="s">
        <v>2</v>
      </c>
      <c r="B48" s="68"/>
      <c r="C48" s="25"/>
      <c r="D48" s="25"/>
      <c r="E48" s="25"/>
      <c r="F48" s="25"/>
    </row>
    <row r="49" spans="1:6" x14ac:dyDescent="0.2">
      <c r="A49" s="68"/>
      <c r="B49" s="68"/>
      <c r="C49" s="68"/>
      <c r="D49" s="25"/>
      <c r="E49" s="25"/>
      <c r="F49" s="25"/>
    </row>
    <row r="50" spans="1:6" x14ac:dyDescent="0.2">
      <c r="A50" s="84" t="s">
        <v>80</v>
      </c>
      <c r="B50" s="84"/>
      <c r="C50" s="84"/>
      <c r="D50" s="28"/>
      <c r="E50" s="28"/>
      <c r="F50" s="27" t="s">
        <v>81</v>
      </c>
    </row>
    <row r="51" spans="1:6" x14ac:dyDescent="0.2">
      <c r="A51" s="32"/>
      <c r="B51" s="32"/>
      <c r="C51" s="32"/>
      <c r="D51" s="32"/>
      <c r="E51" s="32"/>
      <c r="F51" s="32"/>
    </row>
    <row r="52" spans="1:6" x14ac:dyDescent="0.2">
      <c r="A52" s="32"/>
      <c r="B52" s="32"/>
      <c r="C52" s="32"/>
      <c r="D52" s="32"/>
      <c r="E52" s="32"/>
      <c r="F52" s="32"/>
    </row>
  </sheetData>
  <mergeCells count="61">
    <mergeCell ref="A48:B48"/>
    <mergeCell ref="A49:C49"/>
    <mergeCell ref="A50:C50"/>
    <mergeCell ref="A4:F4"/>
    <mergeCell ref="C10:F10"/>
    <mergeCell ref="D13:F13"/>
    <mergeCell ref="B43:C43"/>
    <mergeCell ref="A44:C44"/>
    <mergeCell ref="A45:C45"/>
    <mergeCell ref="A46:C46"/>
    <mergeCell ref="A47:C47"/>
    <mergeCell ref="B38:C38"/>
    <mergeCell ref="B39:C39"/>
    <mergeCell ref="B40:C40"/>
    <mergeCell ref="B41:C41"/>
    <mergeCell ref="B42:C42"/>
    <mergeCell ref="B33:C33"/>
    <mergeCell ref="B34:C34"/>
    <mergeCell ref="B35:C35"/>
    <mergeCell ref="B36:C36"/>
    <mergeCell ref="B37:C37"/>
    <mergeCell ref="B28:C28"/>
    <mergeCell ref="B29:C29"/>
    <mergeCell ref="B30:C30"/>
    <mergeCell ref="B31:C31"/>
    <mergeCell ref="B32:C32"/>
    <mergeCell ref="B23:C23"/>
    <mergeCell ref="B24:C24"/>
    <mergeCell ref="B25:C25"/>
    <mergeCell ref="B26:C26"/>
    <mergeCell ref="B27:C27"/>
    <mergeCell ref="B18:C18"/>
    <mergeCell ref="B19:C19"/>
    <mergeCell ref="B20:C20"/>
    <mergeCell ref="B21:C21"/>
    <mergeCell ref="B22:C22"/>
    <mergeCell ref="A13:A14"/>
    <mergeCell ref="B13:C14"/>
    <mergeCell ref="B15:C15"/>
    <mergeCell ref="B16:C16"/>
    <mergeCell ref="B17:C17"/>
    <mergeCell ref="A10:B10"/>
    <mergeCell ref="H10:P10"/>
    <mergeCell ref="A11:B11"/>
    <mergeCell ref="A12:B12"/>
    <mergeCell ref="A8:B8"/>
    <mergeCell ref="C8:F8"/>
    <mergeCell ref="H8:P8"/>
    <mergeCell ref="A9:B9"/>
    <mergeCell ref="C9:F9"/>
    <mergeCell ref="H9:P9"/>
    <mergeCell ref="A6:B6"/>
    <mergeCell ref="C6:F6"/>
    <mergeCell ref="H6:P6"/>
    <mergeCell ref="A7:B7"/>
    <mergeCell ref="C7:F7"/>
    <mergeCell ref="H7:P7"/>
    <mergeCell ref="A1:B1"/>
    <mergeCell ref="A2:F2"/>
    <mergeCell ref="A3:B3"/>
    <mergeCell ref="A5:B5"/>
  </mergeCells>
  <pageMargins left="0.70078740157480324" right="0.70078740157480324" top="0.75196850393700787" bottom="0.75196850393700787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2026</vt:lpstr>
      <vt:lpstr>2027</vt:lpstr>
      <vt:lpstr>2028</vt:lpstr>
      <vt:lpstr>'2026'!Область_печати</vt:lpstr>
      <vt:lpstr>'2027'!Область_печати</vt:lpstr>
      <vt:lpstr>'2028'!Область_печати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Бондаренко Марина Николаевна</cp:lastModifiedBy>
  <cp:revision>5</cp:revision>
  <cp:lastPrinted>2025-10-17T04:45:27Z</cp:lastPrinted>
  <dcterms:modified xsi:type="dcterms:W3CDTF">2025-10-17T05:14:24Z</dcterms:modified>
</cp:coreProperties>
</file>