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Тукмачева Н.В\ПИСЬМА\ГОЛУБЕНКО О прогнозе по доходам\"/>
    </mc:Choice>
  </mc:AlternateContent>
  <bookViews>
    <workbookView xWindow="480" yWindow="255" windowWidth="18195" windowHeight="11640"/>
  </bookViews>
  <sheets>
    <sheet name="неналоговые и гос.пошлина" sheetId="4" r:id="rId1"/>
  </sheets>
  <definedNames>
    <definedName name="_xlnm.Print_Area" localSheetId="0">'неналоговые и гос.пошлина'!$A$1:$P$27</definedName>
  </definedNames>
  <calcPr calcId="162913"/>
</workbook>
</file>

<file path=xl/calcChain.xml><?xml version="1.0" encoding="utf-8"?>
<calcChain xmlns="http://schemas.openxmlformats.org/spreadsheetml/2006/main">
  <c r="O14" i="4" l="1"/>
  <c r="M14" i="4"/>
  <c r="K14" i="4"/>
  <c r="I14" i="4"/>
  <c r="H14" i="4"/>
  <c r="G14" i="4"/>
  <c r="E14" i="4"/>
  <c r="D14" i="4"/>
  <c r="N10" i="4" l="1"/>
  <c r="L10" i="4"/>
  <c r="F10" i="4"/>
  <c r="J10" i="4"/>
  <c r="F12" i="4" l="1"/>
  <c r="F13" i="4"/>
  <c r="F11" i="4"/>
  <c r="L11" i="4" l="1"/>
  <c r="J11" i="4"/>
  <c r="J12" i="4"/>
  <c r="J13" i="4"/>
  <c r="L14" i="4" l="1"/>
  <c r="J14" i="4"/>
  <c r="F14" i="4" l="1"/>
</calcChain>
</file>

<file path=xl/sharedStrings.xml><?xml version="1.0" encoding="utf-8"?>
<sst xmlns="http://schemas.openxmlformats.org/spreadsheetml/2006/main" count="39" uniqueCount="39">
  <si>
    <t>№ п/п</t>
  </si>
  <si>
    <t>удельный вес (гр.1/гр.2*100) %</t>
  </si>
  <si>
    <t>тыс. рублей</t>
  </si>
  <si>
    <t>ИТОГО по коду доходов</t>
  </si>
  <si>
    <t>(наименование главного администратора доходов областного бюджета Новосибирской области)</t>
  </si>
  <si>
    <t>Оценка</t>
  </si>
  <si>
    <t>Прогноз</t>
  </si>
  <si>
    <t>Прогноз поступлений администрируемых доходов в областной бюджет Новосибирской области на очередной финансовый год и плановый период</t>
  </si>
  <si>
    <t>Факт</t>
  </si>
  <si>
    <t>Темп роста (гр.6/гр.2), %</t>
  </si>
  <si>
    <t>Темп роста (гр.8/гр.6), %</t>
  </si>
  <si>
    <t>Темп роста (гр.10/гр.8),%</t>
  </si>
  <si>
    <t>Темп роста (гр.12/гр.10), %</t>
  </si>
  <si>
    <t>Код доходов</t>
  </si>
  <si>
    <t>Наименование дохода</t>
  </si>
  <si>
    <t>Приложение</t>
  </si>
  <si>
    <t xml:space="preserve">                                             (подпись)                                                    (расшифровка подписи)</t>
  </si>
  <si>
    <t xml:space="preserve">                                            (подпись)                                                    (расшифровка подписи Ф.И.О.)</t>
  </si>
  <si>
    <t>министерство экономического развития Новосибирской области</t>
  </si>
  <si>
    <t>Прочие доходы от компенсации затрат бюджетов субъектов Российской Федерации</t>
  </si>
  <si>
    <t>1 13 02992 02 0000 130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</si>
  <si>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Федерации, казенным учреждением субъекта Российской Федерации</t>
  </si>
  <si>
    <t>1 16 07010 02 0000 140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</si>
  <si>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</si>
  <si>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1 16 07090 02 0000 140</t>
  </si>
  <si>
    <t>Исполнитель _______________________    Н.В. Тукмачева</t>
  </si>
  <si>
    <t>Контактный телефон: 238 67 03</t>
  </si>
  <si>
    <t>1 08 07082 01 0000 110</t>
  </si>
  <si>
    <t>Государственная пошлина за совершение действий, связанных с лицензированием, с проведением аттестации в случаях, если такая аттестация предусмотрена законодательством Российской Федерации, зачисляемая в бюджеты субъектов Российской Федерации</t>
  </si>
  <si>
    <t xml:space="preserve">факт 5 месяцев 2024 год </t>
  </si>
  <si>
    <t>2027 год</t>
  </si>
  <si>
    <t>Руководитель _______________________  Л.Н. Решетников</t>
  </si>
  <si>
    <t>факт 2024 год</t>
  </si>
  <si>
    <t xml:space="preserve">план 2025 год </t>
  </si>
  <si>
    <t xml:space="preserve">факт 5 месяцев 2025 год </t>
  </si>
  <si>
    <t xml:space="preserve">ожид. поступ. 2025 год </t>
  </si>
  <si>
    <t xml:space="preserve"> 2026 год</t>
  </si>
  <si>
    <t>2028 год</t>
  </si>
  <si>
    <t>"16" июня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</si>
</sst>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-;\-* #,##0.00_-;_-* &quot;-&quot;??_-;_-@_-"/>
    <numFmt numFmtId="165" formatCode="#,##0.0"/>
    <numFmt numFmtId="166" formatCode="_-* #,##0.0_-;\-* #,##0.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8F8F8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6">
    <xf numFmtId="0" fontId="0" fillId="0" borderId="0"/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2" borderId="1" applyNumberFormat="0">
      <alignment horizontal="right" vertical="top"/>
    </xf>
    <xf numFmtId="49" fontId="4" fillId="3" borderId="1">
      <alignment horizontal="left" vertical="top"/>
    </xf>
    <xf numFmtId="49" fontId="5" fillId="0" borderId="1">
      <alignment horizontal="left" vertical="top"/>
    </xf>
    <xf numFmtId="0" fontId="4" fillId="4" borderId="1">
      <alignment horizontal="left" vertical="top" wrapText="1"/>
    </xf>
    <xf numFmtId="0" fontId="5" fillId="0" borderId="1">
      <alignment horizontal="left" vertical="top" wrapText="1"/>
    </xf>
    <xf numFmtId="0" fontId="4" fillId="5" borderId="1">
      <alignment horizontal="left" vertical="top" wrapText="1"/>
    </xf>
    <xf numFmtId="0" fontId="4" fillId="6" borderId="1">
      <alignment horizontal="left" vertical="top" wrapText="1"/>
    </xf>
    <xf numFmtId="0" fontId="4" fillId="7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0" fontId="6" fillId="0" borderId="0">
      <alignment horizontal="left" vertical="top"/>
    </xf>
    <xf numFmtId="0" fontId="3" fillId="0" borderId="0"/>
    <xf numFmtId="0" fontId="4" fillId="4" borderId="2" applyNumberFormat="0">
      <alignment horizontal="right" vertical="top"/>
    </xf>
    <xf numFmtId="0" fontId="4" fillId="5" borderId="2" applyNumberFormat="0">
      <alignment horizontal="right" vertical="top"/>
    </xf>
    <xf numFmtId="0" fontId="4" fillId="0" borderId="1" applyNumberFormat="0">
      <alignment horizontal="right" vertical="top"/>
    </xf>
    <xf numFmtId="0" fontId="4" fillId="0" borderId="1" applyNumberFormat="0">
      <alignment horizontal="right" vertical="top"/>
    </xf>
    <xf numFmtId="0" fontId="4" fillId="6" borderId="2" applyNumberFormat="0">
      <alignment horizontal="right" vertical="top"/>
    </xf>
    <xf numFmtId="0" fontId="4" fillId="0" borderId="1" applyNumberFormat="0">
      <alignment horizontal="right" vertical="top"/>
    </xf>
    <xf numFmtId="49" fontId="7" fillId="9" borderId="1">
      <alignment horizontal="left" vertical="top" wrapText="1"/>
    </xf>
    <xf numFmtId="49" fontId="8" fillId="0" borderId="1">
      <alignment horizontal="left" vertical="top" wrapText="1"/>
    </xf>
    <xf numFmtId="0" fontId="4" fillId="8" borderId="1">
      <alignment horizontal="left" vertical="top" wrapText="1"/>
    </xf>
    <xf numFmtId="0" fontId="4" fillId="0" borderId="1">
      <alignment horizontal="left" vertical="top" wrapText="1"/>
    </xf>
    <xf numFmtId="164" fontId="4" fillId="0" borderId="0" applyFont="0" applyFill="0" applyBorder="0" applyAlignment="0" applyProtection="0"/>
  </cellStyleXfs>
  <cellXfs count="57">
    <xf numFmtId="0" fontId="0" fillId="0" borderId="0" xfId="0"/>
    <xf numFmtId="0" fontId="0" fillId="0" borderId="0" xfId="0"/>
    <xf numFmtId="165" fontId="1" fillId="10" borderId="1" xfId="14" applyNumberFormat="1" applyFont="1" applyFill="1" applyBorder="1" applyAlignment="1">
      <alignment horizontal="right" vertical="center" wrapText="1"/>
    </xf>
    <xf numFmtId="0" fontId="1" fillId="0" borderId="0" xfId="14" applyFont="1" applyAlignment="1">
      <alignment horizontal="left" vertical="center" wrapText="1"/>
    </xf>
    <xf numFmtId="0" fontId="0" fillId="0" borderId="0" xfId="0" applyFill="1" applyBorder="1"/>
    <xf numFmtId="0" fontId="1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11" fillId="0" borderId="0" xfId="0" applyFont="1" applyBorder="1" applyAlignment="1">
      <alignment horizontal="center" wrapText="1"/>
    </xf>
    <xf numFmtId="0" fontId="1" fillId="0" borderId="0" xfId="14" applyFont="1" applyFill="1" applyBorder="1" applyAlignment="1">
      <alignment horizontal="center" vertical="center" wrapText="1"/>
    </xf>
    <xf numFmtId="165" fontId="1" fillId="0" borderId="0" xfId="14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165" fontId="1" fillId="0" borderId="1" xfId="14" applyNumberFormat="1" applyFont="1" applyFill="1" applyBorder="1" applyAlignment="1">
      <alignment horizontal="right" vertical="center" wrapText="1"/>
    </xf>
    <xf numFmtId="0" fontId="11" fillId="0" borderId="0" xfId="0" applyFont="1"/>
    <xf numFmtId="0" fontId="2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9" fillId="0" borderId="0" xfId="0" applyFont="1"/>
    <xf numFmtId="0" fontId="1" fillId="0" borderId="1" xfId="14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9" fillId="0" borderId="6" xfId="0" applyFont="1" applyBorder="1" applyAlignment="1">
      <alignment horizontal="center" vertical="center"/>
    </xf>
    <xf numFmtId="164" fontId="1" fillId="10" borderId="1" xfId="25" applyFont="1" applyFill="1" applyBorder="1" applyAlignment="1">
      <alignment horizontal="right" vertical="center" wrapText="1"/>
    </xf>
    <xf numFmtId="165" fontId="2" fillId="11" borderId="1" xfId="14" applyNumberFormat="1" applyFont="1" applyFill="1" applyBorder="1" applyAlignment="1">
      <alignment horizontal="center" vertical="center" wrapText="1"/>
    </xf>
    <xf numFmtId="0" fontId="1" fillId="0" borderId="6" xfId="14" applyFont="1" applyBorder="1" applyAlignment="1">
      <alignment horizontal="center" vertical="center" wrapText="1"/>
    </xf>
    <xf numFmtId="0" fontId="1" fillId="0" borderId="6" xfId="14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14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1" fillId="0" borderId="6" xfId="14" applyFont="1" applyBorder="1" applyAlignment="1">
      <alignment horizontal="left" vertical="top" wrapText="1"/>
    </xf>
    <xf numFmtId="166" fontId="1" fillId="0" borderId="1" xfId="25" applyNumberFormat="1" applyFont="1" applyBorder="1" applyAlignment="1">
      <alignment horizontal="center" vertical="center" wrapText="1"/>
    </xf>
    <xf numFmtId="165" fontId="2" fillId="12" borderId="1" xfId="14" applyNumberFormat="1" applyFont="1" applyFill="1" applyBorder="1" applyAlignment="1">
      <alignment horizontal="right"/>
    </xf>
    <xf numFmtId="164" fontId="2" fillId="12" borderId="1" xfId="25" applyFont="1" applyFill="1" applyBorder="1" applyAlignment="1">
      <alignment horizontal="right" vertical="center" wrapText="1"/>
    </xf>
    <xf numFmtId="165" fontId="2" fillId="12" borderId="1" xfId="14" applyNumberFormat="1" applyFont="1" applyFill="1" applyBorder="1" applyAlignment="1">
      <alignment horizontal="right" vertical="center" wrapText="1"/>
    </xf>
    <xf numFmtId="165" fontId="2" fillId="12" borderId="0" xfId="14" applyNumberFormat="1" applyFont="1" applyFill="1" applyBorder="1" applyAlignment="1">
      <alignment horizontal="right" vertical="center" wrapText="1"/>
    </xf>
    <xf numFmtId="0" fontId="5" fillId="12" borderId="0" xfId="0" applyFont="1" applyFill="1"/>
    <xf numFmtId="0" fontId="1" fillId="0" borderId="1" xfId="14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" fillId="0" borderId="1" xfId="14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3" fillId="0" borderId="0" xfId="0" applyFont="1" applyBorder="1" applyAlignment="1">
      <alignment horizontal="right" wrapText="1"/>
    </xf>
    <xf numFmtId="0" fontId="10" fillId="12" borderId="3" xfId="0" applyFont="1" applyFill="1" applyBorder="1" applyAlignment="1">
      <alignment wrapText="1"/>
    </xf>
    <xf numFmtId="0" fontId="10" fillId="12" borderId="5" xfId="0" applyFont="1" applyFill="1" applyBorder="1" applyAlignment="1">
      <alignment wrapText="1"/>
    </xf>
    <xf numFmtId="0" fontId="5" fillId="12" borderId="4" xfId="0" applyFont="1" applyFill="1" applyBorder="1" applyAlignment="1">
      <alignment wrapText="1"/>
    </xf>
  </cellXfs>
  <cellStyles count="26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Финансовый" xfId="25" builtinId="3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7"/>
  <sheetViews>
    <sheetView tabSelected="1" view="pageBreakPreview" topLeftCell="A13" zoomScale="95" zoomScaleNormal="100" zoomScaleSheetLayoutView="95" workbookViewId="0">
      <selection activeCell="B21" sqref="B21"/>
    </sheetView>
  </sheetViews>
  <sheetFormatPr defaultColWidth="9.140625" defaultRowHeight="15" x14ac:dyDescent="0.25"/>
  <cols>
    <col min="1" max="1" width="3.85546875" style="1" customWidth="1"/>
    <col min="2" max="2" width="31.7109375" style="1" customWidth="1"/>
    <col min="3" max="3" width="20.42578125" style="35" bestFit="1" customWidth="1"/>
    <col min="4" max="5" width="11.7109375" style="1" customWidth="1"/>
    <col min="6" max="6" width="12.7109375" style="1" customWidth="1"/>
    <col min="7" max="7" width="12.7109375" style="8" customWidth="1"/>
    <col min="8" max="8" width="12.7109375" style="1" customWidth="1"/>
    <col min="9" max="9" width="11.7109375" style="1" customWidth="1"/>
    <col min="10" max="10" width="11.7109375" style="8" customWidth="1"/>
    <col min="11" max="11" width="11.7109375" style="1" customWidth="1"/>
    <col min="12" max="12" width="11.7109375" style="8" customWidth="1"/>
    <col min="13" max="13" width="11.7109375" style="1" customWidth="1"/>
    <col min="14" max="14" width="11.7109375" style="8" customWidth="1"/>
    <col min="15" max="15" width="11.7109375" style="1" customWidth="1"/>
    <col min="16" max="16" width="16.140625" style="1" customWidth="1"/>
    <col min="17" max="17" width="11.7109375" style="1" customWidth="1"/>
    <col min="18" max="16384" width="9.140625" style="1"/>
  </cols>
  <sheetData>
    <row r="1" spans="1:29" s="8" customFormat="1" x14ac:dyDescent="0.25">
      <c r="C1" s="35"/>
      <c r="P1" s="22" t="s">
        <v>15</v>
      </c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ht="39.75" customHeight="1" x14ac:dyDescent="0.25">
      <c r="A2" s="47" t="s">
        <v>7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16"/>
      <c r="R2" s="16"/>
    </row>
    <row r="3" spans="1:29" ht="15" customHeight="1" x14ac:dyDescent="0.25">
      <c r="M3" s="11"/>
      <c r="N3" s="11"/>
    </row>
    <row r="4" spans="1:29" s="8" customFormat="1" ht="15" customHeight="1" x14ac:dyDescent="0.25">
      <c r="B4" s="48" t="s">
        <v>18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15"/>
    </row>
    <row r="5" spans="1:29" s="8" customFormat="1" ht="15" customHeight="1" x14ac:dyDescent="0.25">
      <c r="B5" s="51" t="s">
        <v>4</v>
      </c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14"/>
      <c r="Q5" s="14"/>
    </row>
    <row r="6" spans="1:29" s="8" customFormat="1" ht="15" customHeight="1" x14ac:dyDescent="0.25">
      <c r="B6" s="17"/>
      <c r="C6" s="27"/>
      <c r="D6" s="18"/>
      <c r="E6" s="18"/>
      <c r="F6" s="18"/>
      <c r="G6" s="18"/>
      <c r="H6" s="18"/>
      <c r="I6" s="18"/>
      <c r="J6" s="18"/>
      <c r="K6" s="18"/>
      <c r="L6" s="18"/>
      <c r="M6" s="18"/>
      <c r="N6" s="53" t="s">
        <v>2</v>
      </c>
      <c r="O6" s="53"/>
      <c r="P6" s="53"/>
      <c r="Q6" s="18"/>
    </row>
    <row r="7" spans="1:29" s="8" customFormat="1" ht="15" customHeight="1" x14ac:dyDescent="0.25">
      <c r="A7" s="49" t="s">
        <v>0</v>
      </c>
      <c r="B7" s="49" t="s">
        <v>14</v>
      </c>
      <c r="C7" s="49" t="s">
        <v>13</v>
      </c>
      <c r="D7" s="50" t="s">
        <v>8</v>
      </c>
      <c r="E7" s="50"/>
      <c r="F7" s="50"/>
      <c r="G7" s="50"/>
      <c r="H7" s="50"/>
      <c r="I7" s="50" t="s">
        <v>5</v>
      </c>
      <c r="J7" s="50"/>
      <c r="K7" s="50" t="s">
        <v>6</v>
      </c>
      <c r="L7" s="50"/>
      <c r="M7" s="50"/>
      <c r="N7" s="50"/>
      <c r="O7" s="50"/>
      <c r="P7" s="50"/>
    </row>
    <row r="8" spans="1:29" ht="38.25" x14ac:dyDescent="0.25">
      <c r="A8" s="49"/>
      <c r="B8" s="49"/>
      <c r="C8" s="49"/>
      <c r="D8" s="45" t="s">
        <v>29</v>
      </c>
      <c r="E8" s="26" t="s">
        <v>32</v>
      </c>
      <c r="F8" s="26" t="s">
        <v>1</v>
      </c>
      <c r="G8" s="26" t="s">
        <v>33</v>
      </c>
      <c r="H8" s="26" t="s">
        <v>34</v>
      </c>
      <c r="I8" s="23" t="s">
        <v>35</v>
      </c>
      <c r="J8" s="26" t="s">
        <v>9</v>
      </c>
      <c r="K8" s="32" t="s">
        <v>36</v>
      </c>
      <c r="L8" s="26" t="s">
        <v>10</v>
      </c>
      <c r="M8" s="32" t="s">
        <v>30</v>
      </c>
      <c r="N8" s="26" t="s">
        <v>11</v>
      </c>
      <c r="O8" s="32" t="s">
        <v>37</v>
      </c>
      <c r="P8" s="26" t="s">
        <v>12</v>
      </c>
      <c r="Q8" s="4"/>
    </row>
    <row r="9" spans="1:29" x14ac:dyDescent="0.25">
      <c r="A9" s="49"/>
      <c r="B9" s="49"/>
      <c r="C9" s="49"/>
      <c r="D9" s="19">
        <v>1</v>
      </c>
      <c r="E9" s="19">
        <v>2</v>
      </c>
      <c r="F9" s="19">
        <v>3</v>
      </c>
      <c r="G9" s="19">
        <v>4</v>
      </c>
      <c r="H9" s="19">
        <v>5</v>
      </c>
      <c r="I9" s="19">
        <v>6</v>
      </c>
      <c r="J9" s="19">
        <v>7</v>
      </c>
      <c r="K9" s="19">
        <v>8</v>
      </c>
      <c r="L9" s="19">
        <v>9</v>
      </c>
      <c r="M9" s="19">
        <v>10</v>
      </c>
      <c r="N9" s="19">
        <v>11</v>
      </c>
      <c r="O9" s="19">
        <v>12</v>
      </c>
      <c r="P9" s="19">
        <v>13</v>
      </c>
      <c r="Q9" s="12"/>
    </row>
    <row r="10" spans="1:29" s="8" customFormat="1" ht="102" x14ac:dyDescent="0.25">
      <c r="A10" s="33">
        <v>1</v>
      </c>
      <c r="B10" s="38" t="s">
        <v>28</v>
      </c>
      <c r="C10" s="34" t="s">
        <v>27</v>
      </c>
      <c r="D10" s="39">
        <v>55.9</v>
      </c>
      <c r="E10" s="39">
        <v>83.2</v>
      </c>
      <c r="F10" s="31">
        <f t="shared" ref="F10" si="0">(D10/E10*100)%</f>
        <v>0.671875</v>
      </c>
      <c r="G10" s="39">
        <v>26</v>
      </c>
      <c r="H10" s="39">
        <v>76</v>
      </c>
      <c r="I10" s="39">
        <v>78</v>
      </c>
      <c r="J10" s="21">
        <f t="shared" ref="J10:J14" si="1">I10/E10%</f>
        <v>93.749999999999986</v>
      </c>
      <c r="K10" s="39">
        <v>26</v>
      </c>
      <c r="L10" s="21">
        <f t="shared" ref="L10:L14" si="2">K10/I10%</f>
        <v>33.333333333333336</v>
      </c>
      <c r="M10" s="39">
        <v>0</v>
      </c>
      <c r="N10" s="21">
        <f t="shared" ref="N10" si="3">M10/K10%</f>
        <v>0</v>
      </c>
      <c r="O10" s="39">
        <v>0</v>
      </c>
      <c r="P10" s="21">
        <v>0</v>
      </c>
      <c r="Q10" s="12"/>
    </row>
    <row r="11" spans="1:29" ht="38.25" x14ac:dyDescent="0.25">
      <c r="A11" s="33">
        <v>3</v>
      </c>
      <c r="B11" s="29" t="s">
        <v>19</v>
      </c>
      <c r="C11" s="28" t="s">
        <v>20</v>
      </c>
      <c r="D11" s="2">
        <v>0.4</v>
      </c>
      <c r="E11" s="2">
        <v>45621.9</v>
      </c>
      <c r="F11" s="31">
        <f>(D11/E11*100)%</f>
        <v>8.7677190121410986E-6</v>
      </c>
      <c r="G11" s="21">
        <v>0</v>
      </c>
      <c r="H11" s="2">
        <v>68151.899999999994</v>
      </c>
      <c r="I11" s="2">
        <v>68151.899999999994</v>
      </c>
      <c r="J11" s="21">
        <f t="shared" si="1"/>
        <v>149.38417733588471</v>
      </c>
      <c r="K11" s="21">
        <v>0</v>
      </c>
      <c r="L11" s="21">
        <f t="shared" si="2"/>
        <v>0</v>
      </c>
      <c r="M11" s="21">
        <v>0</v>
      </c>
      <c r="N11" s="21">
        <v>0</v>
      </c>
      <c r="O11" s="21">
        <v>0</v>
      </c>
      <c r="P11" s="21">
        <v>0</v>
      </c>
      <c r="Q11" s="13"/>
    </row>
    <row r="12" spans="1:29" s="8" customFormat="1" ht="127.5" x14ac:dyDescent="0.25">
      <c r="A12" s="30">
        <v>4</v>
      </c>
      <c r="B12" s="29" t="s">
        <v>21</v>
      </c>
      <c r="C12" s="28" t="s">
        <v>22</v>
      </c>
      <c r="D12" s="2">
        <v>374</v>
      </c>
      <c r="E12" s="2">
        <v>431.1</v>
      </c>
      <c r="F12" s="31">
        <f t="shared" ref="F12:F14" si="4">(D12/E12*100)%</f>
        <v>0.86754813268383202</v>
      </c>
      <c r="G12" s="21">
        <v>0</v>
      </c>
      <c r="H12" s="2">
        <v>11.1</v>
      </c>
      <c r="I12" s="2">
        <v>11.1</v>
      </c>
      <c r="J12" s="21">
        <f t="shared" si="1"/>
        <v>2.5748086290883787</v>
      </c>
      <c r="K12" s="21">
        <v>0</v>
      </c>
      <c r="L12" s="21">
        <v>0</v>
      </c>
      <c r="M12" s="21">
        <v>0</v>
      </c>
      <c r="N12" s="21">
        <v>0</v>
      </c>
      <c r="O12" s="21">
        <v>0</v>
      </c>
      <c r="P12" s="21">
        <v>0</v>
      </c>
      <c r="Q12" s="13"/>
    </row>
    <row r="13" spans="1:29" s="8" customFormat="1" ht="114.75" x14ac:dyDescent="0.25">
      <c r="A13" s="33">
        <v>5</v>
      </c>
      <c r="B13" s="29" t="s">
        <v>23</v>
      </c>
      <c r="C13" s="28" t="s">
        <v>24</v>
      </c>
      <c r="D13" s="2">
        <v>152</v>
      </c>
      <c r="E13" s="2">
        <v>726.1</v>
      </c>
      <c r="F13" s="31">
        <f t="shared" si="4"/>
        <v>0.20933755681035671</v>
      </c>
      <c r="G13" s="21">
        <v>0</v>
      </c>
      <c r="H13" s="2">
        <v>332.8</v>
      </c>
      <c r="I13" s="2">
        <v>332.8</v>
      </c>
      <c r="J13" s="21">
        <f t="shared" si="1"/>
        <v>45.833907175320206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0</v>
      </c>
      <c r="Q13" s="13"/>
    </row>
    <row r="14" spans="1:29" s="44" customFormat="1" x14ac:dyDescent="0.25">
      <c r="A14" s="54" t="s">
        <v>3</v>
      </c>
      <c r="B14" s="55"/>
      <c r="C14" s="56"/>
      <c r="D14" s="40">
        <f>SUM(D10:D13)</f>
        <v>582.29999999999995</v>
      </c>
      <c r="E14" s="40">
        <f>SUM(E10:E13)</f>
        <v>46862.299999999996</v>
      </c>
      <c r="F14" s="41">
        <f t="shared" si="4"/>
        <v>1.2425766554351793E-2</v>
      </c>
      <c r="G14" s="42">
        <f>SUM(G10:G13)</f>
        <v>26</v>
      </c>
      <c r="H14" s="42">
        <f>SUM(H10:H13)</f>
        <v>68571.8</v>
      </c>
      <c r="I14" s="42">
        <f>SUM(I10:I13)</f>
        <v>68573.8</v>
      </c>
      <c r="J14" s="42">
        <f t="shared" si="1"/>
        <v>146.33041912155403</v>
      </c>
      <c r="K14" s="42">
        <f>SUM(K10:K13)</f>
        <v>26</v>
      </c>
      <c r="L14" s="42">
        <f t="shared" si="2"/>
        <v>3.7915355427291471E-2</v>
      </c>
      <c r="M14" s="42">
        <f>SUM(M10:M13)</f>
        <v>0</v>
      </c>
      <c r="N14" s="42">
        <v>0</v>
      </c>
      <c r="O14" s="42">
        <f>SUM(O10:O13)</f>
        <v>0</v>
      </c>
      <c r="P14" s="42">
        <v>0</v>
      </c>
      <c r="Q14" s="43"/>
    </row>
    <row r="15" spans="1:29" ht="16.5" customHeight="1" x14ac:dyDescent="0.25">
      <c r="A15" s="6"/>
      <c r="B15" s="6"/>
      <c r="C15" s="27"/>
      <c r="D15" s="6"/>
      <c r="E15" s="6"/>
      <c r="F15" s="6"/>
      <c r="G15" s="9"/>
      <c r="H15" s="6"/>
      <c r="I15" s="6"/>
      <c r="J15" s="9"/>
      <c r="K15" s="6"/>
      <c r="L15" s="9"/>
      <c r="M15" s="6"/>
      <c r="N15" s="9"/>
      <c r="O15" s="6"/>
      <c r="P15" s="6"/>
      <c r="Q15" s="5"/>
      <c r="R15" s="5"/>
      <c r="S15" s="5"/>
      <c r="T15" s="5"/>
    </row>
    <row r="16" spans="1:29" s="8" customFormat="1" ht="16.5" customHeight="1" x14ac:dyDescent="0.25">
      <c r="A16" s="24"/>
      <c r="B16" s="9"/>
      <c r="C16" s="27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5"/>
      <c r="R16" s="5"/>
      <c r="S16" s="5"/>
      <c r="T16" s="5"/>
    </row>
    <row r="17" spans="1:16" x14ac:dyDescent="0.25">
      <c r="B17" s="3"/>
      <c r="C17" s="36"/>
      <c r="D17" s="7"/>
      <c r="E17" s="7"/>
      <c r="F17" s="7"/>
      <c r="G17" s="10"/>
      <c r="H17" s="7"/>
      <c r="I17" s="7"/>
      <c r="J17" s="20"/>
      <c r="K17" s="7"/>
      <c r="L17" s="20"/>
      <c r="M17" s="7"/>
      <c r="N17" s="20"/>
      <c r="O17" s="7"/>
      <c r="P17" s="7"/>
    </row>
    <row r="18" spans="1:16" s="8" customFormat="1" x14ac:dyDescent="0.25">
      <c r="A18" s="25"/>
      <c r="B18" s="46" t="s">
        <v>31</v>
      </c>
      <c r="C18" s="46"/>
      <c r="D18" s="46"/>
      <c r="E18" s="46"/>
      <c r="F18" s="46"/>
      <c r="G18" s="46"/>
    </row>
    <row r="19" spans="1:16" s="8" customFormat="1" x14ac:dyDescent="0.25">
      <c r="A19" s="25"/>
      <c r="B19" s="46" t="s">
        <v>16</v>
      </c>
      <c r="C19" s="46"/>
      <c r="D19" s="46"/>
      <c r="E19" s="46"/>
      <c r="F19" s="46"/>
      <c r="G19" s="46"/>
    </row>
    <row r="20" spans="1:16" s="8" customFormat="1" x14ac:dyDescent="0.25">
      <c r="B20" s="25"/>
      <c r="C20" s="37"/>
      <c r="D20" s="25"/>
      <c r="E20" s="25"/>
      <c r="F20" s="25"/>
      <c r="G20" s="25"/>
    </row>
    <row r="21" spans="1:16" s="8" customFormat="1" x14ac:dyDescent="0.25">
      <c r="B21" s="25" t="s">
        <v>38</v>
      </c>
      <c r="C21" s="37"/>
      <c r="D21" s="25"/>
      <c r="E21" s="25"/>
      <c r="F21" s="25"/>
      <c r="G21" s="25"/>
    </row>
    <row r="22" spans="1:16" s="8" customFormat="1" x14ac:dyDescent="0.25">
      <c r="B22" s="25"/>
      <c r="C22" s="37"/>
      <c r="D22" s="25"/>
      <c r="E22" s="25"/>
      <c r="F22" s="25"/>
      <c r="G22" s="25"/>
    </row>
    <row r="23" spans="1:16" s="8" customFormat="1" x14ac:dyDescent="0.25">
      <c r="B23" s="46" t="s">
        <v>25</v>
      </c>
      <c r="C23" s="46"/>
      <c r="D23" s="46"/>
      <c r="E23" s="46"/>
      <c r="F23" s="46"/>
      <c r="G23" s="46"/>
    </row>
    <row r="24" spans="1:16" s="8" customFormat="1" x14ac:dyDescent="0.25">
      <c r="B24" s="46" t="s">
        <v>17</v>
      </c>
      <c r="C24" s="46"/>
      <c r="D24" s="46"/>
      <c r="E24" s="46"/>
      <c r="F24" s="46"/>
      <c r="G24" s="46"/>
    </row>
    <row r="25" spans="1:16" s="8" customFormat="1" x14ac:dyDescent="0.25">
      <c r="B25" s="25"/>
      <c r="C25" s="37"/>
      <c r="D25" s="25"/>
      <c r="E25" s="25"/>
      <c r="F25" s="25"/>
      <c r="G25" s="25"/>
    </row>
    <row r="26" spans="1:16" s="8" customFormat="1" x14ac:dyDescent="0.25">
      <c r="B26" s="25" t="s">
        <v>26</v>
      </c>
      <c r="C26" s="37"/>
      <c r="D26" s="25"/>
      <c r="E26" s="25"/>
      <c r="F26" s="25"/>
      <c r="G26" s="25"/>
    </row>
    <row r="27" spans="1:16" s="8" customFormat="1" x14ac:dyDescent="0.25">
      <c r="C27" s="35"/>
    </row>
  </sheetData>
  <mergeCells count="15">
    <mergeCell ref="B23:G23"/>
    <mergeCell ref="B24:G24"/>
    <mergeCell ref="A2:P2"/>
    <mergeCell ref="B4:P4"/>
    <mergeCell ref="B7:B9"/>
    <mergeCell ref="C7:C9"/>
    <mergeCell ref="D7:H7"/>
    <mergeCell ref="I7:J7"/>
    <mergeCell ref="K7:P7"/>
    <mergeCell ref="B5:O5"/>
    <mergeCell ref="N6:P6"/>
    <mergeCell ref="A14:C14"/>
    <mergeCell ref="A7:A9"/>
    <mergeCell ref="B18:G18"/>
    <mergeCell ref="B19:G19"/>
  </mergeCells>
  <printOptions horizontalCentered="1" verticalCentered="1"/>
  <pageMargins left="0.31496062992125984" right="0.31496062992125984" top="0.35433070866141736" bottom="0.15748031496062992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неналоговые и гос.пошлина</vt:lpstr>
      <vt:lpstr>'неналоговые и гос.пошлина'!Область_печати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Тукмачева Надежда Валентиновна</cp:lastModifiedBy>
  <cp:lastPrinted>2025-06-16T03:20:12Z</cp:lastPrinted>
  <dcterms:created xsi:type="dcterms:W3CDTF">2013-05-28T06:20:25Z</dcterms:created>
  <dcterms:modified xsi:type="dcterms:W3CDTF">2025-06-16T04:38:47Z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